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user/Documents/Paper/"/>
    </mc:Choice>
  </mc:AlternateContent>
  <xr:revisionPtr revIDLastSave="0" documentId="13_ncr:1_{ABA0FA96-E6ED-0D46-B0F3-01C9B2BFD500}" xr6:coauthVersionLast="47" xr6:coauthVersionMax="47" xr10:uidLastSave="{00000000-0000-0000-0000-000000000000}"/>
  <bookViews>
    <workbookView xWindow="5180" yWindow="500" windowWidth="22140" windowHeight="13420" activeTab="2" xr2:uid="{DE1C53AC-838A-453A-A52B-DBE7A26E081E}"/>
  </bookViews>
  <sheets>
    <sheet name="Sound knalpot" sheetId="2" r:id="rId1"/>
    <sheet name="SUHU EMISI GAS BUANG " sheetId="1" r:id="rId2"/>
    <sheet name="Lembar1" sheetId="3" r:id="rId3"/>
    <sheet name="Soun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3" l="1"/>
  <c r="F33" i="3"/>
  <c r="E36" i="3"/>
  <c r="E32" i="3"/>
  <c r="E37" i="3"/>
  <c r="E33" i="3"/>
  <c r="D37" i="3"/>
  <c r="D39" i="3"/>
  <c r="D38" i="3"/>
  <c r="D36" i="3"/>
  <c r="D35" i="3"/>
  <c r="D34" i="3"/>
  <c r="D33" i="3"/>
  <c r="D32" i="3"/>
  <c r="C39" i="3"/>
  <c r="C38" i="3"/>
  <c r="C37" i="3"/>
  <c r="C36" i="3"/>
  <c r="C35" i="3"/>
  <c r="C34" i="3"/>
  <c r="C33" i="3"/>
  <c r="C32" i="3"/>
  <c r="Q28" i="3"/>
  <c r="Q27" i="3"/>
  <c r="P28" i="3"/>
  <c r="P27" i="3"/>
  <c r="O28" i="3"/>
  <c r="O27" i="3"/>
  <c r="N28" i="3"/>
  <c r="N27" i="3"/>
  <c r="M28" i="3"/>
  <c r="M27" i="3"/>
  <c r="L28" i="3"/>
  <c r="L27" i="3"/>
  <c r="K28" i="3"/>
  <c r="K27" i="3"/>
  <c r="J28" i="3"/>
  <c r="J27" i="3"/>
  <c r="I28" i="3"/>
  <c r="I27" i="3"/>
  <c r="H28" i="3"/>
  <c r="H27" i="3"/>
  <c r="G28" i="3"/>
  <c r="G27" i="3"/>
  <c r="F28" i="3"/>
  <c r="F27" i="3"/>
  <c r="E28" i="3"/>
  <c r="E27" i="3"/>
  <c r="D28" i="3"/>
  <c r="D27" i="3"/>
  <c r="C28" i="3"/>
  <c r="C27" i="3"/>
  <c r="B28" i="3"/>
  <c r="B27" i="3"/>
  <c r="I17" i="4"/>
  <c r="I16" i="4"/>
  <c r="G17" i="4"/>
  <c r="G16" i="4"/>
  <c r="G9" i="4"/>
  <c r="G13" i="4"/>
  <c r="G10" i="4"/>
  <c r="G7" i="4"/>
  <c r="G4" i="4"/>
  <c r="G12" i="4"/>
  <c r="G6" i="4"/>
  <c r="G3" i="4"/>
  <c r="C16" i="4"/>
  <c r="D16" i="4"/>
  <c r="E16" i="4"/>
  <c r="F16" i="4"/>
  <c r="F17" i="4"/>
  <c r="E17" i="4"/>
  <c r="D17" i="4"/>
  <c r="C17" i="4"/>
  <c r="D22" i="3"/>
  <c r="D24" i="3" s="1"/>
  <c r="B22" i="3"/>
  <c r="B24" i="3" s="1"/>
  <c r="H63" i="2"/>
  <c r="H61" i="2"/>
</calcChain>
</file>

<file path=xl/sharedStrings.xml><?xml version="1.0" encoding="utf-8"?>
<sst xmlns="http://schemas.openxmlformats.org/spreadsheetml/2006/main" count="187" uniqueCount="46">
  <si>
    <t>No</t>
  </si>
  <si>
    <t>Campuran Bahan Bakar</t>
  </si>
  <si>
    <t>Putaran Mesin (Rpm)</t>
  </si>
  <si>
    <t>Knalpot</t>
  </si>
  <si>
    <t>Thermocouple</t>
  </si>
  <si>
    <t>Pertalite</t>
  </si>
  <si>
    <t>STD</t>
  </si>
  <si>
    <t>Racing 40mm</t>
  </si>
  <si>
    <t>Racing 50mm</t>
  </si>
  <si>
    <t>Racing 60mm</t>
  </si>
  <si>
    <t>P95E4C1</t>
  </si>
  <si>
    <t>P90E9C1</t>
  </si>
  <si>
    <t>P85E14C1</t>
  </si>
  <si>
    <t>Data hasil pengujian Suara Knalpot Standart</t>
  </si>
  <si>
    <t>NO</t>
  </si>
  <si>
    <t>Putaran Mesin (RPM)</t>
  </si>
  <si>
    <t>Data hasil pengujian Suara Knalpot Racing Diameter 40mm</t>
  </si>
  <si>
    <t>Data hasil pengujian Suara Knalpot Racing Diameter 50mm</t>
  </si>
  <si>
    <t>Data hasil pengujian Suara Knalpot Racing Diameter 60mm</t>
  </si>
  <si>
    <t>RPM</t>
  </si>
  <si>
    <t>P100 OEM</t>
  </si>
  <si>
    <t>P100 40 mm</t>
  </si>
  <si>
    <t>P100 50 mm</t>
  </si>
  <si>
    <t>P100 60 mm</t>
  </si>
  <si>
    <t>P95E4C1 OEM</t>
  </si>
  <si>
    <t>P95E4C1 40 mm</t>
  </si>
  <si>
    <t>P95E4C1 50 mm</t>
  </si>
  <si>
    <t>P95E4C1 60 mm</t>
  </si>
  <si>
    <t>P90E9C1 40 mm</t>
  </si>
  <si>
    <t>P90E9C1 50 mm</t>
  </si>
  <si>
    <t>P90E9C1 60 mm</t>
  </si>
  <si>
    <t>P85E14C1 OEM</t>
  </si>
  <si>
    <t>P85E14C1 40 mm</t>
  </si>
  <si>
    <t>P85E14C1 60 mm</t>
  </si>
  <si>
    <t>P90E9C1 OEM</t>
  </si>
  <si>
    <t>Rata rata campuran pada OEM &amp; 2000</t>
  </si>
  <si>
    <t>Rata rata campuran pada OEM &amp; 3000</t>
  </si>
  <si>
    <t>Rata-rata</t>
  </si>
  <si>
    <t>-</t>
  </si>
  <si>
    <t>P90E9C</t>
  </si>
  <si>
    <t>P100</t>
  </si>
  <si>
    <t>OEM</t>
  </si>
  <si>
    <t>40 mm</t>
  </si>
  <si>
    <t>50 mm</t>
  </si>
  <si>
    <t>60 mm</t>
  </si>
  <si>
    <t>Rerata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</si>
</sst>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indent="3" shrinkToFit="1"/>
    </xf>
    <xf numFmtId="0" fontId="0" fillId="0" borderId="0" xfId="0" applyAlignment="1">
      <alignment horizontal="left" shrinkToFit="1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shrinkToFit="1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0" borderId="8" xfId="0" applyBorder="1"/>
    <xf numFmtId="0" fontId="0" fillId="4" borderId="8" xfId="0" applyFill="1" applyBorder="1" applyAlignment="1">
      <alignment horizontal="center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0" fontId="0" fillId="5" borderId="8" xfId="0" applyFill="1" applyBorder="1" applyAlignment="1">
      <alignment horizontal="center" shrinkToFit="1"/>
    </xf>
    <xf numFmtId="0" fontId="0" fillId="0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609536"/>
        <c:axId val="654609952"/>
      </c:lineChart>
      <c:catAx>
        <c:axId val="6546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54609952"/>
        <c:crosses val="autoZero"/>
        <c:auto val="1"/>
        <c:lblAlgn val="ctr"/>
        <c:lblOffset val="100"/>
        <c:noMultiLvlLbl val="0"/>
      </c:catAx>
      <c:valAx>
        <c:axId val="65460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5460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'SUHU EMISI GAS BUANG '!$B$17:$D$22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P95E4C1</c:v>
                  </c:pt>
                </c:lvl>
              </c:multiLvlStrCache>
            </c:multiLvlStrRef>
          </c:cat>
          <c:val>
            <c:numRef>
              <c:f>'SUHU EMISI GAS BUANG '!$E$17:$E$22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246.5460205</c:v>
                </c:pt>
                <c:pt idx="3">
                  <c:v>259.71313479999998</c:v>
                </c:pt>
                <c:pt idx="4">
                  <c:v>315.65185550000001</c:v>
                </c:pt>
                <c:pt idx="5">
                  <c:v>317.11486819999999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2-4875-9811-45DB834159A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'SUHU EMISI GAS BUANG '!$B$17:$D$22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P95E4C1</c:v>
                  </c:pt>
                </c:lvl>
              </c:multiLvlStrCache>
            </c:multiLvlStrRef>
          </c:cat>
          <c:val>
            <c:numRef>
              <c:f>'SUHU EMISI GAS BUANG '!$F$17:$F$22</c:f>
              <c:numCache>
                <c:formatCode>General</c:formatCode>
                <c:ptCount val="6"/>
                <c:pt idx="1">
                  <c:v>2</c:v>
                </c:pt>
                <c:pt idx="2">
                  <c:v>184.41101069999999</c:v>
                </c:pt>
                <c:pt idx="3">
                  <c:v>225.2032471</c:v>
                </c:pt>
                <c:pt idx="4">
                  <c:v>235.35827639999999</c:v>
                </c:pt>
                <c:pt idx="5">
                  <c:v>171.58813480000001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2-4875-9811-45DB834159A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'SUHU EMISI GAS BUANG '!$B$17:$D$22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P95E4C1</c:v>
                  </c:pt>
                </c:lvl>
              </c:multiLvlStrCache>
            </c:multiLvlStrRef>
          </c:cat>
          <c:val>
            <c:numRef>
              <c:f>'SUHU EMISI GAS BUANG '!$G$17:$G$22</c:f>
              <c:numCache>
                <c:formatCode>General</c:formatCode>
                <c:ptCount val="6"/>
                <c:pt idx="1">
                  <c:v>3</c:v>
                </c:pt>
                <c:pt idx="2">
                  <c:v>65.906982420000006</c:v>
                </c:pt>
                <c:pt idx="3">
                  <c:v>182.25952150000001</c:v>
                </c:pt>
                <c:pt idx="4">
                  <c:v>184.92736819999999</c:v>
                </c:pt>
                <c:pt idx="5">
                  <c:v>126.0626221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2-4875-9811-45DB834159A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'SUHU EMISI GAS BUANG '!$B$17:$D$22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P95E4C1</c:v>
                  </c:pt>
                </c:lvl>
              </c:multiLvlStrCache>
            </c:multiLvlStrRef>
          </c:cat>
          <c:val>
            <c:numRef>
              <c:f>'SUHU EMISI GAS BUANG '!$H$17:$H$22</c:f>
              <c:numCache>
                <c:formatCode>General</c:formatCode>
                <c:ptCount val="6"/>
                <c:pt idx="1">
                  <c:v>4</c:v>
                </c:pt>
                <c:pt idx="2">
                  <c:v>59.366455080000001</c:v>
                </c:pt>
                <c:pt idx="3">
                  <c:v>131.6564941</c:v>
                </c:pt>
                <c:pt idx="4">
                  <c:v>90.864257809999998</c:v>
                </c:pt>
                <c:pt idx="5">
                  <c:v>76.148071290000004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2-4875-9811-45DB83415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1285568"/>
        <c:axId val="461278080"/>
      </c:barChart>
      <c:catAx>
        <c:axId val="461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461278080"/>
        <c:crosses val="autoZero"/>
        <c:auto val="1"/>
        <c:lblAlgn val="ctr"/>
        <c:lblOffset val="100"/>
        <c:noMultiLvlLbl val="0"/>
      </c:catAx>
      <c:valAx>
        <c:axId val="4612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612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'SUHU EMISI GAS BUANG '!$B$25:$D$30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P95E4C1</c:v>
                  </c:pt>
                </c:lvl>
              </c:multiLvlStrCache>
            </c:multiLvlStrRef>
          </c:cat>
          <c:val>
            <c:numRef>
              <c:f>'SUHU EMISI GAS BUANG '!$E$25:$E$30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343.19091800000001</c:v>
                </c:pt>
                <c:pt idx="3">
                  <c:v>303.5174561</c:v>
                </c:pt>
                <c:pt idx="4">
                  <c:v>327.35595699999999</c:v>
                </c:pt>
                <c:pt idx="5">
                  <c:v>316.42639159999999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E-489B-A46F-B632F11FB7B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'SUHU EMISI GAS BUANG '!$B$25:$D$30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P95E4C1</c:v>
                  </c:pt>
                </c:lvl>
              </c:multiLvlStrCache>
            </c:multiLvlStrRef>
          </c:cat>
          <c:val>
            <c:numRef>
              <c:f>'SUHU EMISI GAS BUANG '!$F$25:$F$30</c:f>
              <c:numCache>
                <c:formatCode>General</c:formatCode>
                <c:ptCount val="6"/>
                <c:pt idx="1">
                  <c:v>2</c:v>
                </c:pt>
                <c:pt idx="2">
                  <c:v>330.54016109999998</c:v>
                </c:pt>
                <c:pt idx="3">
                  <c:v>270.72875979999998</c:v>
                </c:pt>
                <c:pt idx="4">
                  <c:v>255.23803710000001</c:v>
                </c:pt>
                <c:pt idx="5">
                  <c:v>265.39306640000001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E-489B-A46F-B632F11FB7B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'SUHU EMISI GAS BUANG '!$B$25:$D$30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P95E4C1</c:v>
                  </c:pt>
                </c:lvl>
              </c:multiLvlStrCache>
            </c:multiLvlStrRef>
          </c:cat>
          <c:val>
            <c:numRef>
              <c:f>'SUHU EMISI GAS BUANG '!$G$25:$G$30</c:f>
              <c:numCache>
                <c:formatCode>General</c:formatCode>
                <c:ptCount val="6"/>
                <c:pt idx="1">
                  <c:v>3</c:v>
                </c:pt>
                <c:pt idx="2">
                  <c:v>110.48583979999999</c:v>
                </c:pt>
                <c:pt idx="3">
                  <c:v>215.65063480000001</c:v>
                </c:pt>
                <c:pt idx="4">
                  <c:v>202.5695801</c:v>
                </c:pt>
                <c:pt idx="5">
                  <c:v>199.64355470000001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EE-489B-A46F-B632F11FB7B7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'SUHU EMISI GAS BUANG '!$B$25:$D$30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P95E4C1</c:v>
                  </c:pt>
                </c:lvl>
              </c:multiLvlStrCache>
            </c:multiLvlStrRef>
          </c:cat>
          <c:val>
            <c:numRef>
              <c:f>'SUHU EMISI GAS BUANG '!$H$25:$H$30</c:f>
              <c:numCache>
                <c:formatCode>General</c:formatCode>
                <c:ptCount val="6"/>
                <c:pt idx="1">
                  <c:v>4</c:v>
                </c:pt>
                <c:pt idx="2">
                  <c:v>98.523559570000003</c:v>
                </c:pt>
                <c:pt idx="3">
                  <c:v>143.96301270000001</c:v>
                </c:pt>
                <c:pt idx="4">
                  <c:v>101.7077637</c:v>
                </c:pt>
                <c:pt idx="5">
                  <c:v>120.5548096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EE-489B-A46F-B632F11F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1285568"/>
        <c:axId val="461278080"/>
      </c:barChart>
      <c:catAx>
        <c:axId val="461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461278080"/>
        <c:crosses val="autoZero"/>
        <c:auto val="1"/>
        <c:lblAlgn val="ctr"/>
        <c:lblOffset val="100"/>
        <c:noMultiLvlLbl val="0"/>
      </c:catAx>
      <c:valAx>
        <c:axId val="4612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612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'SUHU EMISI GAS BUANG '!$B$35:$D$40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P90E9C1</c:v>
                  </c:pt>
                </c:lvl>
              </c:multiLvlStrCache>
            </c:multiLvlStrRef>
          </c:cat>
          <c:val>
            <c:numRef>
              <c:f>'SUHU EMISI GAS BUANG '!$E$35:$E$40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245.25512699999999</c:v>
                </c:pt>
                <c:pt idx="3">
                  <c:v>247.4926758</c:v>
                </c:pt>
                <c:pt idx="4">
                  <c:v>289.14550780000002</c:v>
                </c:pt>
                <c:pt idx="5">
                  <c:v>302.2265625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0-4E80-A2EC-8B44E204AEF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'SUHU EMISI GAS BUANG '!$B$35:$D$40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P90E9C1</c:v>
                  </c:pt>
                </c:lvl>
              </c:multiLvlStrCache>
            </c:multiLvlStrRef>
          </c:cat>
          <c:val>
            <c:numRef>
              <c:f>'SUHU EMISI GAS BUANG '!$F$35:$F$40</c:f>
              <c:numCache>
                <c:formatCode>General</c:formatCode>
                <c:ptCount val="6"/>
                <c:pt idx="1">
                  <c:v>2</c:v>
                </c:pt>
                <c:pt idx="2">
                  <c:v>177.78442380000001</c:v>
                </c:pt>
                <c:pt idx="3">
                  <c:v>167.11303710000001</c:v>
                </c:pt>
                <c:pt idx="4">
                  <c:v>179.84985349999999</c:v>
                </c:pt>
                <c:pt idx="5">
                  <c:v>211.95007319999999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0-4E80-A2EC-8B44E204AEF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'SUHU EMISI GAS BUANG '!$B$35:$D$40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P90E9C1</c:v>
                  </c:pt>
                </c:lvl>
              </c:multiLvlStrCache>
            </c:multiLvlStrRef>
          </c:cat>
          <c:val>
            <c:numRef>
              <c:f>'SUHU EMISI GAS BUANG '!$G$35:$G$40</c:f>
              <c:numCache>
                <c:formatCode>General</c:formatCode>
                <c:ptCount val="6"/>
                <c:pt idx="1">
                  <c:v>3</c:v>
                </c:pt>
                <c:pt idx="2">
                  <c:v>60.485229490000002</c:v>
                </c:pt>
                <c:pt idx="3">
                  <c:v>143.70483400000001</c:v>
                </c:pt>
                <c:pt idx="4">
                  <c:v>133.98010249999999</c:v>
                </c:pt>
                <c:pt idx="5">
                  <c:v>154.54833980000001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0-4E80-A2EC-8B44E204AEF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'SUHU EMISI GAS BUANG '!$B$35:$D$40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P90E9C1</c:v>
                  </c:pt>
                </c:lvl>
              </c:multiLvlStrCache>
            </c:multiLvlStrRef>
          </c:cat>
          <c:val>
            <c:numRef>
              <c:f>'SUHU EMISI GAS BUANG '!$H$35:$H$40</c:f>
              <c:numCache>
                <c:formatCode>General</c:formatCode>
                <c:ptCount val="6"/>
                <c:pt idx="1">
                  <c:v>4</c:v>
                </c:pt>
                <c:pt idx="2">
                  <c:v>54.633178710000003</c:v>
                </c:pt>
                <c:pt idx="3">
                  <c:v>97.060546880000004</c:v>
                </c:pt>
                <c:pt idx="4">
                  <c:v>65.476684570000003</c:v>
                </c:pt>
                <c:pt idx="5">
                  <c:v>94.56481934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90-4E80-A2EC-8B44E204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1285568"/>
        <c:axId val="461278080"/>
      </c:barChart>
      <c:catAx>
        <c:axId val="461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461278080"/>
        <c:crosses val="autoZero"/>
        <c:auto val="1"/>
        <c:lblAlgn val="ctr"/>
        <c:lblOffset val="100"/>
        <c:noMultiLvlLbl val="0"/>
      </c:catAx>
      <c:valAx>
        <c:axId val="4612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612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'SUHU EMISI GAS BUANG '!$B$44:$D$49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P90E9C1</c:v>
                  </c:pt>
                </c:lvl>
              </c:multiLvlStrCache>
            </c:multiLvlStrRef>
          </c:cat>
          <c:val>
            <c:numRef>
              <c:f>'SUHU EMISI GAS BUANG '!$E$44:$E$49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347.23571779999997</c:v>
                </c:pt>
                <c:pt idx="3">
                  <c:v>311.52099609999999</c:v>
                </c:pt>
                <c:pt idx="4">
                  <c:v>320.98754880000001</c:v>
                </c:pt>
                <c:pt idx="5">
                  <c:v>323.99963380000003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3-4A38-8D8F-95C6B612CF2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'SUHU EMISI GAS BUANG '!$B$44:$D$49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P90E9C1</c:v>
                  </c:pt>
                </c:lvl>
              </c:multiLvlStrCache>
            </c:multiLvlStrRef>
          </c:cat>
          <c:val>
            <c:numRef>
              <c:f>'SUHU EMISI GAS BUANG '!$F$44:$F$49</c:f>
              <c:numCache>
                <c:formatCode>General</c:formatCode>
                <c:ptCount val="6"/>
                <c:pt idx="1">
                  <c:v>2</c:v>
                </c:pt>
                <c:pt idx="2">
                  <c:v>301.79626459999997</c:v>
                </c:pt>
                <c:pt idx="3">
                  <c:v>279.93713380000003</c:v>
                </c:pt>
                <c:pt idx="4">
                  <c:v>258.1640625</c:v>
                </c:pt>
                <c:pt idx="5">
                  <c:v>242.5872803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3-4A38-8D8F-95C6B612CF2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'SUHU EMISI GAS BUANG '!$B$44:$D$49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P90E9C1</c:v>
                  </c:pt>
                </c:lvl>
              </c:multiLvlStrCache>
            </c:multiLvlStrRef>
          </c:cat>
          <c:val>
            <c:numRef>
              <c:f>'SUHU EMISI GAS BUANG '!$G$44:$G$49</c:f>
              <c:numCache>
                <c:formatCode>General</c:formatCode>
                <c:ptCount val="6"/>
                <c:pt idx="1">
                  <c:v>3</c:v>
                </c:pt>
                <c:pt idx="2">
                  <c:v>75.545654299999995</c:v>
                </c:pt>
                <c:pt idx="3">
                  <c:v>221.93298340000001</c:v>
                </c:pt>
                <c:pt idx="4">
                  <c:v>199.47143550000001</c:v>
                </c:pt>
                <c:pt idx="5">
                  <c:v>180.1080322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3-4A38-8D8F-95C6B612CF2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'SUHU EMISI GAS BUANG '!$B$44:$D$49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P90E9C1</c:v>
                  </c:pt>
                </c:lvl>
              </c:multiLvlStrCache>
            </c:multiLvlStrRef>
          </c:cat>
          <c:val>
            <c:numRef>
              <c:f>'SUHU EMISI GAS BUANG '!$H$44:$H$49</c:f>
              <c:numCache>
                <c:formatCode>General</c:formatCode>
                <c:ptCount val="6"/>
                <c:pt idx="1">
                  <c:v>4</c:v>
                </c:pt>
                <c:pt idx="2">
                  <c:v>67.800292970000001</c:v>
                </c:pt>
                <c:pt idx="3">
                  <c:v>141.72546389999999</c:v>
                </c:pt>
                <c:pt idx="4">
                  <c:v>95.081176760000005</c:v>
                </c:pt>
                <c:pt idx="5">
                  <c:v>110.48583979999999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A3-4A38-8D8F-95C6B612C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1285568"/>
        <c:axId val="461278080"/>
      </c:barChart>
      <c:catAx>
        <c:axId val="461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461278080"/>
        <c:crosses val="autoZero"/>
        <c:auto val="1"/>
        <c:lblAlgn val="ctr"/>
        <c:lblOffset val="100"/>
        <c:noMultiLvlLbl val="0"/>
      </c:catAx>
      <c:valAx>
        <c:axId val="4612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612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Pengujian Suara Knalpot Standart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'Sound knalpot'!$C$2</c:f>
              <c:strCache>
                <c:ptCount val="1"/>
                <c:pt idx="0">
                  <c:v>Pertalite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'Sound knalpot'!$B$3:$B$4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knalpot'!$C$3:$C$4</c:f>
              <c:numCache>
                <c:formatCode>General</c:formatCode>
                <c:ptCount val="2"/>
                <c:pt idx="0">
                  <c:v>73.599999999999994</c:v>
                </c:pt>
                <c:pt idx="1">
                  <c:v>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A-40A7-8F51-71390A5ECBA4}"/>
            </c:ext>
          </c:extLst>
        </c:ser>
        <c:ser>
          <c:idx val="1"/>
          <c:order val="1"/>
          <c:tx>
            <c:strRef>
              <c:f>'Sound knalpot'!$D$2</c:f>
              <c:strCache>
                <c:ptCount val="1"/>
                <c:pt idx="0">
                  <c:v>P95E4C1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'Sound knalpot'!$B$3:$B$4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knalpot'!$D$3:$D$4</c:f>
              <c:numCache>
                <c:formatCode>General</c:formatCode>
                <c:ptCount val="2"/>
                <c:pt idx="0">
                  <c:v>74.8</c:v>
                </c:pt>
                <c:pt idx="1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A-40A7-8F51-71390A5ECBA4}"/>
            </c:ext>
          </c:extLst>
        </c:ser>
        <c:ser>
          <c:idx val="2"/>
          <c:order val="2"/>
          <c:tx>
            <c:strRef>
              <c:f>'Sound knalpot'!$E$2</c:f>
              <c:strCache>
                <c:ptCount val="1"/>
                <c:pt idx="0">
                  <c:v>P90E9C1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'Sound knalpot'!$B$3:$B$4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knalpot'!$E$3:$E$4</c:f>
              <c:numCache>
                <c:formatCode>General</c:formatCode>
                <c:ptCount val="2"/>
                <c:pt idx="0">
                  <c:v>71.7</c:v>
                </c:pt>
                <c:pt idx="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DA-40A7-8F51-71390A5ECBA4}"/>
            </c:ext>
          </c:extLst>
        </c:ser>
        <c:ser>
          <c:idx val="3"/>
          <c:order val="3"/>
          <c:tx>
            <c:strRef>
              <c:f>'Sound knalpot'!$F$2</c:f>
              <c:strCache>
                <c:ptCount val="1"/>
                <c:pt idx="0">
                  <c:v>P85E14C1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'Sound knalpot'!$B$3:$B$4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knalpot'!$F$3:$F$4</c:f>
              <c:numCache>
                <c:formatCode>General</c:formatCode>
                <c:ptCount val="2"/>
                <c:pt idx="0">
                  <c:v>80.7</c:v>
                </c:pt>
                <c:pt idx="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DA-40A7-8F51-71390A5E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479248"/>
        <c:axId val="531479664"/>
      </c:lineChart>
      <c:catAx>
        <c:axId val="53147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31479664"/>
        <c:crosses val="autoZero"/>
        <c:auto val="1"/>
        <c:lblAlgn val="ctr"/>
        <c:lblOffset val="100"/>
        <c:noMultiLvlLbl val="0"/>
      </c:catAx>
      <c:valAx>
        <c:axId val="53147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531479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Pengujian</a:t>
            </a:r>
            <a:r>
              <a:rPr lang="en-US" baseline="0"/>
              <a:t> Suara Knalpot Racing Diameter 40mm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'Sound knalpot'!$C$11</c:f>
              <c:strCache>
                <c:ptCount val="1"/>
                <c:pt idx="0">
                  <c:v>Pertalite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'Sound knalpot'!$B$12:$B$13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knalpot'!$C$12:$C$13</c:f>
              <c:numCache>
                <c:formatCode>General</c:formatCode>
                <c:ptCount val="2"/>
                <c:pt idx="0">
                  <c:v>84.6</c:v>
                </c:pt>
                <c:pt idx="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A-4E0E-B150-0C7D19A17794}"/>
            </c:ext>
          </c:extLst>
        </c:ser>
        <c:ser>
          <c:idx val="1"/>
          <c:order val="1"/>
          <c:tx>
            <c:strRef>
              <c:f>'Sound knalpot'!$D$11</c:f>
              <c:strCache>
                <c:ptCount val="1"/>
                <c:pt idx="0">
                  <c:v>P95E4C1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'Sound knalpot'!$B$12:$B$13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knalpot'!$D$12:$D$13</c:f>
              <c:numCache>
                <c:formatCode>General</c:formatCode>
                <c:ptCount val="2"/>
                <c:pt idx="0">
                  <c:v>84.5</c:v>
                </c:pt>
                <c:pt idx="1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8A-4E0E-B150-0C7D19A17794}"/>
            </c:ext>
          </c:extLst>
        </c:ser>
        <c:ser>
          <c:idx val="2"/>
          <c:order val="2"/>
          <c:tx>
            <c:strRef>
              <c:f>'Sound knalpot'!$E$11</c:f>
              <c:strCache>
                <c:ptCount val="1"/>
                <c:pt idx="0">
                  <c:v>P90E9C1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'Sound knalpot'!$B$12:$B$13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knalpot'!$E$12:$E$13</c:f>
              <c:numCache>
                <c:formatCode>General</c:formatCode>
                <c:ptCount val="2"/>
                <c:pt idx="0">
                  <c:v>82.1</c:v>
                </c:pt>
                <c:pt idx="1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8A-4E0E-B150-0C7D19A17794}"/>
            </c:ext>
          </c:extLst>
        </c:ser>
        <c:ser>
          <c:idx val="3"/>
          <c:order val="3"/>
          <c:tx>
            <c:strRef>
              <c:f>'Sound knalpot'!$F$11</c:f>
              <c:strCache>
                <c:ptCount val="1"/>
                <c:pt idx="0">
                  <c:v>P85E14C1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'Sound knalpot'!$B$12:$B$13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knalpot'!$F$12:$F$13</c:f>
              <c:numCache>
                <c:formatCode>General</c:formatCode>
                <c:ptCount val="2"/>
                <c:pt idx="0">
                  <c:v>84</c:v>
                </c:pt>
                <c:pt idx="1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8A-4E0E-B150-0C7D19A17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300608"/>
        <c:axId val="712312256"/>
      </c:lineChart>
      <c:catAx>
        <c:axId val="71230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2312256"/>
        <c:crosses val="autoZero"/>
        <c:auto val="1"/>
        <c:lblAlgn val="ctr"/>
        <c:lblOffset val="100"/>
        <c:noMultiLvlLbl val="0"/>
      </c:catAx>
      <c:valAx>
        <c:axId val="7123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2300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Pengujian</a:t>
            </a:r>
            <a:r>
              <a:rPr lang="en-US" baseline="0"/>
              <a:t> Suara Knalpot Racing Diameter 50mm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'Sound knalpot'!$C$20</c:f>
              <c:strCache>
                <c:ptCount val="1"/>
                <c:pt idx="0">
                  <c:v>Pertalite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'Sound knalpot'!$B$21:$B$22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knalpot'!$C$21:$C$22</c:f>
              <c:numCache>
                <c:formatCode>General</c:formatCode>
                <c:ptCount val="2"/>
                <c:pt idx="0">
                  <c:v>83.2</c:v>
                </c:pt>
                <c:pt idx="1">
                  <c:v>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2-4869-ABD5-382B9A171F4B}"/>
            </c:ext>
          </c:extLst>
        </c:ser>
        <c:ser>
          <c:idx val="1"/>
          <c:order val="1"/>
          <c:tx>
            <c:strRef>
              <c:f>'Sound knalpot'!$D$20</c:f>
              <c:strCache>
                <c:ptCount val="1"/>
                <c:pt idx="0">
                  <c:v>P95E4C1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'Sound knalpot'!$B$21:$B$22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knalpot'!$D$21:$D$22</c:f>
              <c:numCache>
                <c:formatCode>General</c:formatCode>
                <c:ptCount val="2"/>
                <c:pt idx="0">
                  <c:v>90</c:v>
                </c:pt>
                <c:pt idx="1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2-4869-ABD5-382B9A171F4B}"/>
            </c:ext>
          </c:extLst>
        </c:ser>
        <c:ser>
          <c:idx val="2"/>
          <c:order val="2"/>
          <c:tx>
            <c:strRef>
              <c:f>'Sound knalpot'!$E$20</c:f>
              <c:strCache>
                <c:ptCount val="1"/>
                <c:pt idx="0">
                  <c:v>P90E9C1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'Sound knalpot'!$B$21:$B$22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knalpot'!$E$21:$E$22</c:f>
              <c:numCache>
                <c:formatCode>General</c:formatCode>
                <c:ptCount val="2"/>
                <c:pt idx="0">
                  <c:v>84</c:v>
                </c:pt>
                <c:pt idx="1">
                  <c:v>85.9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2-4869-ABD5-382B9A171F4B}"/>
            </c:ext>
          </c:extLst>
        </c:ser>
        <c:ser>
          <c:idx val="3"/>
          <c:order val="3"/>
          <c:tx>
            <c:strRef>
              <c:f>'Sound knalpot'!$F$20</c:f>
              <c:strCache>
                <c:ptCount val="1"/>
                <c:pt idx="0">
                  <c:v>P85E14C1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'Sound knalpot'!$B$21:$B$22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knalpot'!$F$21:$F$22</c:f>
              <c:numCache>
                <c:formatCode>General</c:formatCode>
                <c:ptCount val="2"/>
                <c:pt idx="0">
                  <c:v>87.1</c:v>
                </c:pt>
                <c:pt idx="1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B2-4869-ABD5-382B9A171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300608"/>
        <c:axId val="712312256"/>
      </c:lineChart>
      <c:catAx>
        <c:axId val="71230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2312256"/>
        <c:crosses val="autoZero"/>
        <c:auto val="1"/>
        <c:lblAlgn val="ctr"/>
        <c:lblOffset val="100"/>
        <c:noMultiLvlLbl val="0"/>
      </c:catAx>
      <c:valAx>
        <c:axId val="7123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2300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Pengujian</a:t>
            </a:r>
            <a:r>
              <a:rPr lang="en-US" baseline="0"/>
              <a:t> Suara Knalpot Racing Diameter 60mm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'Sound knalpot'!$C$27</c:f>
              <c:strCache>
                <c:ptCount val="1"/>
                <c:pt idx="0">
                  <c:v>Pertalite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'Sound knalpot'!$B$28:$B$29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knalpot'!$C$28:$C$29</c:f>
              <c:numCache>
                <c:formatCode>General</c:formatCode>
                <c:ptCount val="2"/>
                <c:pt idx="0">
                  <c:v>85</c:v>
                </c:pt>
                <c:pt idx="1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75-4DF3-A4EC-F433307EB1F7}"/>
            </c:ext>
          </c:extLst>
        </c:ser>
        <c:ser>
          <c:idx val="1"/>
          <c:order val="1"/>
          <c:tx>
            <c:strRef>
              <c:f>'Sound knalpot'!$D$27</c:f>
              <c:strCache>
                <c:ptCount val="1"/>
                <c:pt idx="0">
                  <c:v>P95E4C1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'Sound knalpot'!$B$28:$B$29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knalpot'!$D$28:$D$29</c:f>
              <c:numCache>
                <c:formatCode>General</c:formatCode>
                <c:ptCount val="2"/>
                <c:pt idx="0">
                  <c:v>85.3</c:v>
                </c:pt>
                <c:pt idx="1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5-4DF3-A4EC-F433307EB1F7}"/>
            </c:ext>
          </c:extLst>
        </c:ser>
        <c:ser>
          <c:idx val="2"/>
          <c:order val="2"/>
          <c:tx>
            <c:strRef>
              <c:f>'Sound knalpot'!$E$27</c:f>
              <c:strCache>
                <c:ptCount val="1"/>
                <c:pt idx="0">
                  <c:v>P90E9C1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'Sound knalpot'!$B$28:$B$29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knalpot'!$E$28:$E$29</c:f>
              <c:numCache>
                <c:formatCode>General</c:formatCode>
                <c:ptCount val="2"/>
                <c:pt idx="0">
                  <c:v>86.3</c:v>
                </c:pt>
                <c:pt idx="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75-4DF3-A4EC-F433307EB1F7}"/>
            </c:ext>
          </c:extLst>
        </c:ser>
        <c:ser>
          <c:idx val="3"/>
          <c:order val="3"/>
          <c:tx>
            <c:strRef>
              <c:f>'Sound knalpot'!$F$27</c:f>
              <c:strCache>
                <c:ptCount val="1"/>
                <c:pt idx="0">
                  <c:v>P85E14C1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'Sound knalpot'!$B$28:$B$29</c:f>
              <c:numCache>
                <c:formatCode>General</c:formatCode>
                <c:ptCount val="2"/>
                <c:pt idx="0">
                  <c:v>2000</c:v>
                </c:pt>
                <c:pt idx="1">
                  <c:v>3000</c:v>
                </c:pt>
              </c:numCache>
            </c:numRef>
          </c:cat>
          <c:val>
            <c:numRef>
              <c:f>'Sound knalpot'!$F$28:$F$29</c:f>
              <c:numCache>
                <c:formatCode>General</c:formatCode>
                <c:ptCount val="2"/>
                <c:pt idx="0">
                  <c:v>86.9</c:v>
                </c:pt>
                <c:pt idx="1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75-4DF3-A4EC-F433307EB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300608"/>
        <c:axId val="712312256"/>
      </c:lineChart>
      <c:catAx>
        <c:axId val="71230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2312256"/>
        <c:crosses val="autoZero"/>
        <c:auto val="1"/>
        <c:lblAlgn val="ctr"/>
        <c:lblOffset val="100"/>
        <c:noMultiLvlLbl val="0"/>
      </c:catAx>
      <c:valAx>
        <c:axId val="7123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2300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'SUHU EMISI GAS BUANG '!$B$60:$D$65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P85E14C1</c:v>
                  </c:pt>
                </c:lvl>
              </c:multiLvlStrCache>
            </c:multiLvlStrRef>
          </c:cat>
          <c:val>
            <c:numRef>
              <c:f>'SUHU EMISI GAS BUANG '!$E$60:$E$65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374.86083980000001</c:v>
                </c:pt>
                <c:pt idx="3">
                  <c:v>269.6960449</c:v>
                </c:pt>
                <c:pt idx="4">
                  <c:v>311.69311520000002</c:v>
                </c:pt>
                <c:pt idx="5">
                  <c:v>323.7414551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6-4BE6-BCF7-F60511442BA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'SUHU EMISI GAS BUANG '!$B$60:$D$65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P85E14C1</c:v>
                  </c:pt>
                </c:lvl>
              </c:multiLvlStrCache>
            </c:multiLvlStrRef>
          </c:cat>
          <c:val>
            <c:numRef>
              <c:f>'SUHU EMISI GAS BUANG '!$F$60:$F$65</c:f>
              <c:numCache>
                <c:formatCode>General</c:formatCode>
                <c:ptCount val="6"/>
                <c:pt idx="1">
                  <c:v>2</c:v>
                </c:pt>
                <c:pt idx="2">
                  <c:v>282.77709959999999</c:v>
                </c:pt>
                <c:pt idx="3">
                  <c:v>270.4705811</c:v>
                </c:pt>
                <c:pt idx="4">
                  <c:v>265.13488769999998</c:v>
                </c:pt>
                <c:pt idx="5">
                  <c:v>230.9692383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6-4BE6-BCF7-F60511442BA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'SUHU EMISI GAS BUANG '!$B$60:$D$65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P85E14C1</c:v>
                  </c:pt>
                </c:lvl>
              </c:multiLvlStrCache>
            </c:multiLvlStrRef>
          </c:cat>
          <c:val>
            <c:numRef>
              <c:f>'SUHU EMISI GAS BUANG '!$G$60:$G$65</c:f>
              <c:numCache>
                <c:formatCode>General</c:formatCode>
                <c:ptCount val="6"/>
                <c:pt idx="1">
                  <c:v>3</c:v>
                </c:pt>
                <c:pt idx="2">
                  <c:v>83.463134769999996</c:v>
                </c:pt>
                <c:pt idx="3">
                  <c:v>214.2736816</c:v>
                </c:pt>
                <c:pt idx="4">
                  <c:v>208.9379883</c:v>
                </c:pt>
                <c:pt idx="5">
                  <c:v>176.0632324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16-4BE6-BCF7-F60511442BA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'SUHU EMISI GAS BUANG '!$B$60:$D$65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P85E14C1</c:v>
                  </c:pt>
                </c:lvl>
              </c:multiLvlStrCache>
            </c:multiLvlStrRef>
          </c:cat>
          <c:val>
            <c:numRef>
              <c:f>'SUHU EMISI GAS BUANG '!$H$60:$H$65</c:f>
              <c:numCache>
                <c:formatCode>General</c:formatCode>
                <c:ptCount val="6"/>
                <c:pt idx="1">
                  <c:v>4</c:v>
                </c:pt>
                <c:pt idx="2">
                  <c:v>71.759033200000005</c:v>
                </c:pt>
                <c:pt idx="3">
                  <c:v>138.79943850000001</c:v>
                </c:pt>
                <c:pt idx="4">
                  <c:v>100.24475099999999</c:v>
                </c:pt>
                <c:pt idx="5">
                  <c:v>107.1295166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16-4BE6-BCF7-F6051144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1285568"/>
        <c:axId val="461278080"/>
      </c:barChart>
      <c:catAx>
        <c:axId val="461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461278080"/>
        <c:crosses val="autoZero"/>
        <c:auto val="1"/>
        <c:lblAlgn val="ctr"/>
        <c:lblOffset val="100"/>
        <c:noMultiLvlLbl val="0"/>
      </c:catAx>
      <c:valAx>
        <c:axId val="4612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612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'SUHU EMISI GAS BUANG '!$B$52:$D$57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P85E14C1</c:v>
                  </c:pt>
                </c:lvl>
              </c:multiLvlStrCache>
            </c:multiLvlStrRef>
          </c:cat>
          <c:val>
            <c:numRef>
              <c:f>'SUHU EMISI GAS BUANG '!$E$52:$E$57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353.69018549999998</c:v>
                </c:pt>
                <c:pt idx="3">
                  <c:v>288.71521000000001</c:v>
                </c:pt>
                <c:pt idx="4">
                  <c:v>277.52746580000002</c:v>
                </c:pt>
                <c:pt idx="5">
                  <c:v>304.46411130000001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1-45AD-B0A6-3079F18F961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'SUHU EMISI GAS BUANG '!$B$52:$D$57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P85E14C1</c:v>
                  </c:pt>
                </c:lvl>
              </c:multiLvlStrCache>
            </c:multiLvlStrRef>
          </c:cat>
          <c:val>
            <c:numRef>
              <c:f>'SUHU EMISI GAS BUANG '!$F$52:$F$57</c:f>
              <c:numCache>
                <c:formatCode>General</c:formatCode>
                <c:ptCount val="6"/>
                <c:pt idx="1">
                  <c:v>2</c:v>
                </c:pt>
                <c:pt idx="2">
                  <c:v>206.52832029999999</c:v>
                </c:pt>
                <c:pt idx="3">
                  <c:v>173.30932619999999</c:v>
                </c:pt>
                <c:pt idx="4">
                  <c:v>220.64208980000001</c:v>
                </c:pt>
                <c:pt idx="5">
                  <c:v>196.80358889999999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1-45AD-B0A6-3079F18F961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'SUHU EMISI GAS BUANG '!$B$52:$D$57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P85E14C1</c:v>
                  </c:pt>
                </c:lvl>
              </c:multiLvlStrCache>
            </c:multiLvlStrRef>
          </c:cat>
          <c:val>
            <c:numRef>
              <c:f>'SUHU EMISI GAS BUANG '!$G$52:$G$57</c:f>
              <c:numCache>
                <c:formatCode>General</c:formatCode>
                <c:ptCount val="6"/>
                <c:pt idx="1">
                  <c:v>3</c:v>
                </c:pt>
                <c:pt idx="2">
                  <c:v>76.492309570000003</c:v>
                </c:pt>
                <c:pt idx="3">
                  <c:v>134.15222170000001</c:v>
                </c:pt>
                <c:pt idx="4">
                  <c:v>170.0390625</c:v>
                </c:pt>
                <c:pt idx="5">
                  <c:v>142.4139404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1-45AD-B0A6-3079F18F961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'SUHU EMISI GAS BUANG '!$B$52:$D$57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P85E14C1</c:v>
                  </c:pt>
                </c:lvl>
              </c:multiLvlStrCache>
            </c:multiLvlStrRef>
          </c:cat>
          <c:val>
            <c:numRef>
              <c:f>'SUHU EMISI GAS BUANG '!$H$52:$H$57</c:f>
              <c:numCache>
                <c:formatCode>General</c:formatCode>
                <c:ptCount val="6"/>
                <c:pt idx="1">
                  <c:v>4</c:v>
                </c:pt>
                <c:pt idx="2">
                  <c:v>65.390625</c:v>
                </c:pt>
                <c:pt idx="3">
                  <c:v>80.451049800000007</c:v>
                </c:pt>
                <c:pt idx="4">
                  <c:v>80.537109380000004</c:v>
                </c:pt>
                <c:pt idx="5">
                  <c:v>84.323730470000001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21-45AD-B0A6-3079F18F9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1285568"/>
        <c:axId val="461278080"/>
      </c:barChart>
      <c:catAx>
        <c:axId val="461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461278080"/>
        <c:crosses val="autoZero"/>
        <c:auto val="1"/>
        <c:lblAlgn val="ctr"/>
        <c:lblOffset val="100"/>
        <c:noMultiLvlLbl val="0"/>
      </c:catAx>
      <c:valAx>
        <c:axId val="4612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612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'SUHU EMISI GAS BUANG '!$B$1:$D$6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Pertalite</c:v>
                  </c:pt>
                </c:lvl>
              </c:multiLvlStrCache>
            </c:multiLvlStrRef>
          </c:cat>
          <c:val>
            <c:numRef>
              <c:f>'SUHU EMISI GAS BUANG '!$E$1:$E$6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330.97045900000001</c:v>
                </c:pt>
                <c:pt idx="3">
                  <c:v>201.62292479999999</c:v>
                </c:pt>
                <c:pt idx="4">
                  <c:v>284.15405270000002</c:v>
                </c:pt>
                <c:pt idx="5">
                  <c:v>291.46911619999997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C-446C-B04C-77501F801DC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'SUHU EMISI GAS BUANG '!$B$1:$D$6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Pertalite</c:v>
                  </c:pt>
                </c:lvl>
              </c:multiLvlStrCache>
            </c:multiLvlStrRef>
          </c:cat>
          <c:val>
            <c:numRef>
              <c:f>'SUHU EMISI GAS BUANG '!$F$1:$F$6</c:f>
              <c:numCache>
                <c:formatCode>General</c:formatCode>
                <c:ptCount val="6"/>
                <c:pt idx="1">
                  <c:v>2</c:v>
                </c:pt>
                <c:pt idx="2">
                  <c:v>202.8277588</c:v>
                </c:pt>
                <c:pt idx="3">
                  <c:v>200.84838869999999</c:v>
                </c:pt>
                <c:pt idx="4">
                  <c:v>196.80358889999999</c:v>
                </c:pt>
                <c:pt idx="5">
                  <c:v>164.1870117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DC-446C-B04C-77501F801DC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'SUHU EMISI GAS BUANG '!$B$1:$D$6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Pertalite</c:v>
                  </c:pt>
                </c:lvl>
              </c:multiLvlStrCache>
            </c:multiLvlStrRef>
          </c:cat>
          <c:val>
            <c:numRef>
              <c:f>'SUHU EMISI GAS BUANG '!$G$1:$G$6</c:f>
              <c:numCache>
                <c:formatCode>General</c:formatCode>
                <c:ptCount val="6"/>
                <c:pt idx="1">
                  <c:v>3</c:v>
                </c:pt>
                <c:pt idx="2">
                  <c:v>55.66589355</c:v>
                </c:pt>
                <c:pt idx="3">
                  <c:v>152.8271484</c:v>
                </c:pt>
                <c:pt idx="4">
                  <c:v>138.19702150000001</c:v>
                </c:pt>
                <c:pt idx="5">
                  <c:v>119.1778564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C-446C-B04C-77501F801DC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'SUHU EMISI GAS BUANG '!$B$1:$D$6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2000</c:v>
                  </c:pt>
                </c:lvl>
                <c:lvl>
                  <c:pt idx="0">
                    <c:v>Campuran Bahan Bakar</c:v>
                  </c:pt>
                  <c:pt idx="2">
                    <c:v>Pertalite</c:v>
                  </c:pt>
                </c:lvl>
              </c:multiLvlStrCache>
            </c:multiLvlStrRef>
          </c:cat>
          <c:val>
            <c:numRef>
              <c:f>'SUHU EMISI GAS BUANG '!$H$1:$H$6</c:f>
              <c:numCache>
                <c:formatCode>General</c:formatCode>
                <c:ptCount val="6"/>
                <c:pt idx="1">
                  <c:v>4</c:v>
                </c:pt>
                <c:pt idx="2">
                  <c:v>51.535034179999997</c:v>
                </c:pt>
                <c:pt idx="3">
                  <c:v>99.728393550000007</c:v>
                </c:pt>
                <c:pt idx="4">
                  <c:v>66.251220700000005</c:v>
                </c:pt>
                <c:pt idx="5">
                  <c:v>72.103271480000004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DC-446C-B04C-77501F801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1285568"/>
        <c:axId val="461278080"/>
      </c:barChart>
      <c:catAx>
        <c:axId val="461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461278080"/>
        <c:crosses val="autoZero"/>
        <c:auto val="1"/>
        <c:lblAlgn val="ctr"/>
        <c:lblOffset val="100"/>
        <c:noMultiLvlLbl val="0"/>
      </c:catAx>
      <c:valAx>
        <c:axId val="4612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612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'SUHU EMISI GAS BUANG '!$B$8:$D$13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Pertalite</c:v>
                  </c:pt>
                </c:lvl>
              </c:multiLvlStrCache>
            </c:multiLvlStrRef>
          </c:cat>
          <c:val>
            <c:numRef>
              <c:f>'SUHU EMISI GAS BUANG '!$E$8:$E$13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316.42639159999999</c:v>
                </c:pt>
                <c:pt idx="3">
                  <c:v>298.95629880000001</c:v>
                </c:pt>
                <c:pt idx="4">
                  <c:v>322.27844240000002</c:v>
                </c:pt>
                <c:pt idx="5">
                  <c:v>327.26989750000001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F-4D8B-A87F-903ACFB6AA4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'SUHU EMISI GAS BUANG '!$B$8:$D$13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Pertalite</c:v>
                  </c:pt>
                </c:lvl>
              </c:multiLvlStrCache>
            </c:multiLvlStrRef>
          </c:cat>
          <c:val>
            <c:numRef>
              <c:f>'SUHU EMISI GAS BUANG '!$F$8:$F$13</c:f>
              <c:numCache>
                <c:formatCode>General</c:formatCode>
                <c:ptCount val="6"/>
                <c:pt idx="1">
                  <c:v>2</c:v>
                </c:pt>
                <c:pt idx="2">
                  <c:v>292.24365230000001</c:v>
                </c:pt>
                <c:pt idx="3">
                  <c:v>279.5928955</c:v>
                </c:pt>
                <c:pt idx="4">
                  <c:v>256.44287109999999</c:v>
                </c:pt>
                <c:pt idx="5">
                  <c:v>235.35827639999999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F-4D8B-A87F-903ACFB6AA4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'SUHU EMISI GAS BUANG '!$B$8:$D$13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Pertalite</c:v>
                  </c:pt>
                </c:lvl>
              </c:multiLvlStrCache>
            </c:multiLvlStrRef>
          </c:cat>
          <c:val>
            <c:numRef>
              <c:f>'SUHU EMISI GAS BUANG '!$G$8:$G$13</c:f>
              <c:numCache>
                <c:formatCode>General</c:formatCode>
                <c:ptCount val="6"/>
                <c:pt idx="1">
                  <c:v>3</c:v>
                </c:pt>
                <c:pt idx="2">
                  <c:v>79.762573200000006</c:v>
                </c:pt>
                <c:pt idx="3">
                  <c:v>223.13781739999999</c:v>
                </c:pt>
                <c:pt idx="4">
                  <c:v>200.07385249999999</c:v>
                </c:pt>
                <c:pt idx="5">
                  <c:v>175.2026367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2F-4D8B-A87F-903ACFB6AA4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'SUHU EMISI GAS BUANG '!$B$8:$D$13</c:f>
              <c:multiLvlStrCache>
                <c:ptCount val="6"/>
                <c:lvl>
                  <c:pt idx="0">
                    <c:v>Knalpot</c:v>
                  </c:pt>
                  <c:pt idx="2">
                    <c:v>STD</c:v>
                  </c:pt>
                  <c:pt idx="3">
                    <c:v>Racing 40mm</c:v>
                  </c:pt>
                  <c:pt idx="4">
                    <c:v>Racing 50mm</c:v>
                  </c:pt>
                  <c:pt idx="5">
                    <c:v>Racing 60mm</c:v>
                  </c:pt>
                </c:lvl>
                <c:lvl>
                  <c:pt idx="0">
                    <c:v>Putaran Mesin (Rpm)</c:v>
                  </c:pt>
                  <c:pt idx="2">
                    <c:v>3000</c:v>
                  </c:pt>
                </c:lvl>
                <c:lvl>
                  <c:pt idx="0">
                    <c:v>Campuran Bahan Bakar</c:v>
                  </c:pt>
                  <c:pt idx="2">
                    <c:v>Pertalite</c:v>
                  </c:pt>
                </c:lvl>
              </c:multiLvlStrCache>
            </c:multiLvlStrRef>
          </c:cat>
          <c:val>
            <c:numRef>
              <c:f>'SUHU EMISI GAS BUANG '!$H$8:$H$13</c:f>
              <c:numCache>
                <c:formatCode>General</c:formatCode>
                <c:ptCount val="6"/>
                <c:pt idx="1">
                  <c:v>4</c:v>
                </c:pt>
                <c:pt idx="2">
                  <c:v>70.209960940000002</c:v>
                </c:pt>
                <c:pt idx="3">
                  <c:v>142.8442383</c:v>
                </c:pt>
                <c:pt idx="4">
                  <c:v>96.286010739999995</c:v>
                </c:pt>
                <c:pt idx="5">
                  <c:v>111.7767334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2F-4D8B-A87F-903ACFB6A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1285568"/>
        <c:axId val="461278080"/>
      </c:barChart>
      <c:catAx>
        <c:axId val="461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d-ID"/>
          </a:p>
        </c:txPr>
        <c:crossAx val="461278080"/>
        <c:crosses val="autoZero"/>
        <c:auto val="1"/>
        <c:lblAlgn val="ctr"/>
        <c:lblOffset val="100"/>
        <c:noMultiLvlLbl val="0"/>
      </c:catAx>
      <c:valAx>
        <c:axId val="4612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6128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142875</xdr:rowOff>
    </xdr:from>
    <xdr:to>
      <xdr:col>14</xdr:col>
      <xdr:colOff>152400</xdr:colOff>
      <xdr:row>17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C2E61A-78AB-4AD2-BD93-E1C0ACA4D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2</xdr:row>
      <xdr:rowOff>142875</xdr:rowOff>
    </xdr:from>
    <xdr:to>
      <xdr:col>14</xdr:col>
      <xdr:colOff>152400</xdr:colOff>
      <xdr:row>17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1BAA85-0688-4040-8E41-9FC86126A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133350</xdr:colOff>
      <xdr:row>1</xdr:row>
      <xdr:rowOff>552450</xdr:rowOff>
    </xdr:from>
    <xdr:to>
      <xdr:col>22</xdr:col>
      <xdr:colOff>438150</xdr:colOff>
      <xdr:row>16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151335-B1CC-4DCF-BCFA-8DFC69FE7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14</xdr:col>
      <xdr:colOff>304800</xdr:colOff>
      <xdr:row>33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995AE3-6B3C-41EC-B655-5F6CE4E11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23</xdr:col>
      <xdr:colOff>304800</xdr:colOff>
      <xdr:row>33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3173BB-DF67-490D-9E92-E8DEC81EF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58</xdr:row>
      <xdr:rowOff>190500</xdr:rowOff>
    </xdr:from>
    <xdr:to>
      <xdr:col>16</xdr:col>
      <xdr:colOff>304800</xdr:colOff>
      <xdr:row>66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8D8F27-73AD-4A8A-A366-0143743BF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50</xdr:row>
      <xdr:rowOff>190498</xdr:rowOff>
    </xdr:from>
    <xdr:to>
      <xdr:col>16</xdr:col>
      <xdr:colOff>314325</xdr:colOff>
      <xdr:row>57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13C96C-0D5A-405C-BEF6-FAC5ED0A1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16</xdr:col>
      <xdr:colOff>304800</xdr:colOff>
      <xdr:row>6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3025FF-C785-421F-B04D-497B39CC8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598715</xdr:colOff>
      <xdr:row>7</xdr:row>
      <xdr:rowOff>54429</xdr:rowOff>
    </xdr:from>
    <xdr:to>
      <xdr:col>16</xdr:col>
      <xdr:colOff>291193</xdr:colOff>
      <xdr:row>14</xdr:row>
      <xdr:rowOff>40822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73B8C4-B7B3-463F-9CB0-AE63F7C6E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14</xdr:row>
      <xdr:rowOff>408214</xdr:rowOff>
    </xdr:from>
    <xdr:to>
      <xdr:col>16</xdr:col>
      <xdr:colOff>304800</xdr:colOff>
      <xdr:row>22</xdr:row>
      <xdr:rowOff>5443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8F9545-E397-45E2-8A2F-6859E12E8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13607</xdr:colOff>
      <xdr:row>22</xdr:row>
      <xdr:rowOff>176892</xdr:rowOff>
    </xdr:from>
    <xdr:to>
      <xdr:col>16</xdr:col>
      <xdr:colOff>318407</xdr:colOff>
      <xdr:row>31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C97D0E-C25D-4F91-8726-E83BB845B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9525</xdr:colOff>
      <xdr:row>31</xdr:row>
      <xdr:rowOff>295275</xdr:rowOff>
    </xdr:from>
    <xdr:to>
      <xdr:col>16</xdr:col>
      <xdr:colOff>314325</xdr:colOff>
      <xdr:row>41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6BE8583-E272-4CA5-83E5-6F1A13276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19050</xdr:colOff>
      <xdr:row>43</xdr:row>
      <xdr:rowOff>9524</xdr:rowOff>
    </xdr:from>
    <xdr:to>
      <xdr:col>16</xdr:col>
      <xdr:colOff>323850</xdr:colOff>
      <xdr:row>49</xdr:row>
      <xdr:rowOff>171449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CC9D93D-BC71-4D31-A6C4-D4A36A551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C0BE2-85DB-4794-98DF-685928ADFE93}">
  <dimension ref="A1:H63"/>
  <sheetViews>
    <sheetView topLeftCell="A7" zoomScale="80" zoomScaleNormal="80" workbookViewId="0">
      <selection activeCell="F2" sqref="F2"/>
    </sheetView>
  </sheetViews>
  <sheetFormatPr baseColWidth="10" defaultColWidth="8.83203125" defaultRowHeight="15" x14ac:dyDescent="0.2"/>
  <sheetData>
    <row r="1" spans="1:6" ht="16" thickBot="1" x14ac:dyDescent="0.25">
      <c r="A1" s="9" t="s">
        <v>13</v>
      </c>
    </row>
    <row r="2" spans="1:6" ht="49" thickBot="1" x14ac:dyDescent="0.25">
      <c r="A2" s="10" t="s">
        <v>14</v>
      </c>
      <c r="B2" s="2" t="s">
        <v>15</v>
      </c>
      <c r="C2" s="2" t="s">
        <v>5</v>
      </c>
      <c r="D2" s="2" t="s">
        <v>10</v>
      </c>
      <c r="E2" s="2" t="s">
        <v>11</v>
      </c>
      <c r="F2" s="2" t="s">
        <v>12</v>
      </c>
    </row>
    <row r="3" spans="1:6" ht="16" thickBot="1" x14ac:dyDescent="0.25">
      <c r="A3" s="3">
        <v>1</v>
      </c>
      <c r="B3" s="11">
        <v>2000</v>
      </c>
      <c r="C3" s="11">
        <v>73.599999999999994</v>
      </c>
      <c r="D3" s="11">
        <v>74.8</v>
      </c>
      <c r="E3" s="11">
        <v>71.7</v>
      </c>
      <c r="F3" s="11">
        <v>80.7</v>
      </c>
    </row>
    <row r="4" spans="1:6" ht="16" thickBot="1" x14ac:dyDescent="0.25">
      <c r="A4" s="3">
        <v>2</v>
      </c>
      <c r="B4" s="11">
        <v>3000</v>
      </c>
      <c r="C4" s="11">
        <v>75.8</v>
      </c>
      <c r="D4" s="11">
        <v>77.400000000000006</v>
      </c>
      <c r="E4" s="11">
        <v>78.8</v>
      </c>
      <c r="F4" s="11">
        <v>82.7</v>
      </c>
    </row>
    <row r="10" spans="1:6" ht="16" thickBot="1" x14ac:dyDescent="0.25">
      <c r="A10" s="9" t="s">
        <v>16</v>
      </c>
    </row>
    <row r="11" spans="1:6" ht="49" thickBot="1" x14ac:dyDescent="0.25">
      <c r="A11" s="10" t="s">
        <v>14</v>
      </c>
      <c r="B11" s="2" t="s">
        <v>15</v>
      </c>
      <c r="C11" s="2" t="s">
        <v>5</v>
      </c>
      <c r="D11" s="2" t="s">
        <v>10</v>
      </c>
      <c r="E11" s="2" t="s">
        <v>11</v>
      </c>
      <c r="F11" s="2" t="s">
        <v>12</v>
      </c>
    </row>
    <row r="12" spans="1:6" ht="16" thickBot="1" x14ac:dyDescent="0.25">
      <c r="A12" s="3">
        <v>1</v>
      </c>
      <c r="B12" s="11">
        <v>2000</v>
      </c>
      <c r="C12" s="8">
        <v>84.6</v>
      </c>
      <c r="D12" s="8">
        <v>84.5</v>
      </c>
      <c r="E12" s="8">
        <v>82.1</v>
      </c>
      <c r="F12" s="8">
        <v>84</v>
      </c>
    </row>
    <row r="13" spans="1:6" ht="16" thickBot="1" x14ac:dyDescent="0.25">
      <c r="A13" s="3">
        <v>2</v>
      </c>
      <c r="B13" s="11">
        <v>3000</v>
      </c>
      <c r="C13" s="8">
        <v>88.2</v>
      </c>
      <c r="D13" s="8">
        <v>87.1</v>
      </c>
      <c r="E13" s="8">
        <v>89.2</v>
      </c>
      <c r="F13" s="8">
        <v>87.3</v>
      </c>
    </row>
    <row r="19" spans="1:6" ht="16" thickBot="1" x14ac:dyDescent="0.25">
      <c r="A19" s="9" t="s">
        <v>17</v>
      </c>
    </row>
    <row r="20" spans="1:6" ht="49" thickBot="1" x14ac:dyDescent="0.25">
      <c r="A20" s="10" t="s">
        <v>14</v>
      </c>
      <c r="B20" s="2" t="s">
        <v>15</v>
      </c>
      <c r="C20" s="2" t="s">
        <v>5</v>
      </c>
      <c r="D20" s="2" t="s">
        <v>10</v>
      </c>
      <c r="E20" s="2" t="s">
        <v>11</v>
      </c>
      <c r="F20" s="2" t="s">
        <v>12</v>
      </c>
    </row>
    <row r="21" spans="1:6" ht="16" thickBot="1" x14ac:dyDescent="0.25">
      <c r="A21" s="3">
        <v>1</v>
      </c>
      <c r="B21" s="11">
        <v>2000</v>
      </c>
      <c r="C21" s="8">
        <v>83.2</v>
      </c>
      <c r="D21" s="8">
        <v>90</v>
      </c>
      <c r="E21" s="8">
        <v>84</v>
      </c>
      <c r="F21" s="8">
        <v>87.1</v>
      </c>
    </row>
    <row r="22" spans="1:6" ht="16" thickBot="1" x14ac:dyDescent="0.25">
      <c r="A22" s="3">
        <v>2</v>
      </c>
      <c r="B22" s="11">
        <v>3000</v>
      </c>
      <c r="C22" s="11">
        <v>86.6</v>
      </c>
      <c r="D22" s="8">
        <v>88.1</v>
      </c>
      <c r="E22" s="8">
        <v>85.9</v>
      </c>
      <c r="F22" s="8">
        <v>87.2</v>
      </c>
    </row>
    <row r="26" spans="1:6" ht="16" thickBot="1" x14ac:dyDescent="0.25">
      <c r="A26" s="9" t="s">
        <v>18</v>
      </c>
    </row>
    <row r="27" spans="1:6" ht="49" thickBot="1" x14ac:dyDescent="0.25">
      <c r="A27" s="10" t="s">
        <v>14</v>
      </c>
      <c r="B27" s="2" t="s">
        <v>15</v>
      </c>
      <c r="C27" s="2" t="s">
        <v>5</v>
      </c>
      <c r="D27" s="2" t="s">
        <v>10</v>
      </c>
      <c r="E27" s="2" t="s">
        <v>11</v>
      </c>
      <c r="F27" s="2" t="s">
        <v>12</v>
      </c>
    </row>
    <row r="28" spans="1:6" ht="16" thickBot="1" x14ac:dyDescent="0.25">
      <c r="A28" s="3">
        <v>1</v>
      </c>
      <c r="B28" s="11">
        <v>2000</v>
      </c>
      <c r="C28" s="11">
        <v>85</v>
      </c>
      <c r="D28" s="8">
        <v>85.3</v>
      </c>
      <c r="E28" s="8">
        <v>86.3</v>
      </c>
      <c r="F28" s="8">
        <v>86.9</v>
      </c>
    </row>
    <row r="29" spans="1:6" ht="16" thickBot="1" x14ac:dyDescent="0.25">
      <c r="A29" s="3">
        <v>2</v>
      </c>
      <c r="B29" s="11">
        <v>3000</v>
      </c>
      <c r="C29" s="8">
        <v>89.1</v>
      </c>
      <c r="D29" s="8">
        <v>90.5</v>
      </c>
      <c r="E29" s="8">
        <v>89</v>
      </c>
      <c r="F29" s="8">
        <v>87.8</v>
      </c>
    </row>
    <row r="61" spans="6:8" ht="16" thickBot="1" x14ac:dyDescent="0.25">
      <c r="F61" s="11">
        <v>73.599999999999994</v>
      </c>
      <c r="G61" s="11">
        <v>71.7</v>
      </c>
      <c r="H61">
        <f>SUM((F61-G61)/G61)*100</f>
        <v>2.6499302649930145</v>
      </c>
    </row>
    <row r="63" spans="6:8" ht="16" thickBot="1" x14ac:dyDescent="0.25">
      <c r="F63" s="8">
        <v>84.6</v>
      </c>
      <c r="G63" s="8">
        <v>82.1</v>
      </c>
      <c r="H63">
        <f>SUM((F63-G63)/G63)*100</f>
        <v>3.0450669914738127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C449-D9C3-4592-B514-1EDC9E687C74}">
  <dimension ref="A1:H65"/>
  <sheetViews>
    <sheetView topLeftCell="A41" zoomScaleNormal="100" workbookViewId="0">
      <selection activeCell="B54" sqref="B54"/>
    </sheetView>
  </sheetViews>
  <sheetFormatPr baseColWidth="10" defaultColWidth="8.83203125" defaultRowHeight="15" x14ac:dyDescent="0.2"/>
  <cols>
    <col min="2" max="2" width="9.1640625" customWidth="1"/>
    <col min="6" max="6" width="11.6640625" bestFit="1" customWidth="1"/>
  </cols>
  <sheetData>
    <row r="1" spans="1:8" ht="52" thickBot="1" x14ac:dyDescent="0.25">
      <c r="A1" s="15" t="s">
        <v>0</v>
      </c>
      <c r="B1" s="15" t="s">
        <v>1</v>
      </c>
      <c r="C1" s="1" t="s">
        <v>2</v>
      </c>
      <c r="D1" s="2" t="s">
        <v>3</v>
      </c>
      <c r="E1" s="17" t="s">
        <v>4</v>
      </c>
      <c r="F1" s="18"/>
      <c r="G1" s="18"/>
      <c r="H1" s="19"/>
    </row>
    <row r="2" spans="1:8" ht="17" thickBot="1" x14ac:dyDescent="0.25">
      <c r="A2" s="16"/>
      <c r="B2" s="16"/>
      <c r="C2" s="4"/>
      <c r="D2" s="5"/>
      <c r="E2" s="5">
        <v>1</v>
      </c>
      <c r="F2" s="5">
        <v>2</v>
      </c>
      <c r="G2" s="5">
        <v>3</v>
      </c>
      <c r="H2" s="5">
        <v>4</v>
      </c>
    </row>
    <row r="3" spans="1:8" ht="18" thickBot="1" x14ac:dyDescent="0.25">
      <c r="A3" s="6">
        <v>1</v>
      </c>
      <c r="B3" s="7" t="s">
        <v>5</v>
      </c>
      <c r="C3" s="5">
        <v>2000</v>
      </c>
      <c r="D3" s="5" t="s">
        <v>6</v>
      </c>
      <c r="E3" s="8">
        <v>330.97045900000001</v>
      </c>
      <c r="F3" s="8">
        <v>202.8277588</v>
      </c>
      <c r="G3" s="8">
        <v>55.66589355</v>
      </c>
      <c r="H3" s="8">
        <v>51.535034179999997</v>
      </c>
    </row>
    <row r="4" spans="1:8" ht="35" thickBot="1" x14ac:dyDescent="0.25">
      <c r="A4" s="6"/>
      <c r="B4" s="7"/>
      <c r="C4" s="5"/>
      <c r="D4" s="5" t="s">
        <v>7</v>
      </c>
      <c r="E4" s="8">
        <v>201.62292479999999</v>
      </c>
      <c r="F4" s="8">
        <v>200.84838869999999</v>
      </c>
      <c r="G4" s="8">
        <v>152.8271484</v>
      </c>
      <c r="H4" s="8">
        <v>99.728393550000007</v>
      </c>
    </row>
    <row r="5" spans="1:8" ht="35" thickBot="1" x14ac:dyDescent="0.25">
      <c r="A5" s="6"/>
      <c r="B5" s="7"/>
      <c r="C5" s="5"/>
      <c r="D5" s="5" t="s">
        <v>8</v>
      </c>
      <c r="E5" s="8">
        <v>284.15405270000002</v>
      </c>
      <c r="F5" s="8">
        <v>196.80358889999999</v>
      </c>
      <c r="G5" s="8">
        <v>138.19702150000001</v>
      </c>
      <c r="H5" s="8">
        <v>66.251220700000005</v>
      </c>
    </row>
    <row r="6" spans="1:8" ht="35" thickBot="1" x14ac:dyDescent="0.25">
      <c r="A6" s="6"/>
      <c r="B6" s="7"/>
      <c r="C6" s="5"/>
      <c r="D6" s="5" t="s">
        <v>9</v>
      </c>
      <c r="E6" s="8">
        <v>291.46911619999997</v>
      </c>
      <c r="F6" s="8">
        <v>164.1870117</v>
      </c>
      <c r="G6" s="8">
        <v>119.1778564</v>
      </c>
      <c r="H6" s="8">
        <v>72.103271480000004</v>
      </c>
    </row>
    <row r="7" spans="1:8" ht="16" thickBot="1" x14ac:dyDescent="0.25"/>
    <row r="8" spans="1:8" ht="52" thickBot="1" x14ac:dyDescent="0.25">
      <c r="A8" s="15" t="s">
        <v>0</v>
      </c>
      <c r="B8" s="15" t="s">
        <v>1</v>
      </c>
      <c r="C8" s="1" t="s">
        <v>2</v>
      </c>
      <c r="D8" s="2" t="s">
        <v>3</v>
      </c>
      <c r="E8" s="17" t="s">
        <v>4</v>
      </c>
      <c r="F8" s="18"/>
      <c r="G8" s="18"/>
      <c r="H8" s="19"/>
    </row>
    <row r="9" spans="1:8" ht="17" thickBot="1" x14ac:dyDescent="0.25">
      <c r="A9" s="16"/>
      <c r="B9" s="16"/>
      <c r="C9" s="4"/>
      <c r="D9" s="5"/>
      <c r="E9" s="5">
        <v>1</v>
      </c>
      <c r="F9" s="5">
        <v>2</v>
      </c>
      <c r="G9" s="5">
        <v>3</v>
      </c>
      <c r="H9" s="5">
        <v>4</v>
      </c>
    </row>
    <row r="10" spans="1:8" ht="18" thickBot="1" x14ac:dyDescent="0.25">
      <c r="A10" s="6">
        <v>1</v>
      </c>
      <c r="B10" s="7" t="s">
        <v>5</v>
      </c>
      <c r="C10" s="5">
        <v>3000</v>
      </c>
      <c r="D10" s="5" t="s">
        <v>6</v>
      </c>
      <c r="E10" s="8">
        <v>316.42639159999999</v>
      </c>
      <c r="F10" s="8">
        <v>292.24365230000001</v>
      </c>
      <c r="G10" s="8">
        <v>79.762573200000006</v>
      </c>
      <c r="H10" s="8">
        <v>70.209960940000002</v>
      </c>
    </row>
    <row r="11" spans="1:8" ht="35" thickBot="1" x14ac:dyDescent="0.25">
      <c r="A11" s="6"/>
      <c r="B11" s="7"/>
      <c r="C11" s="5"/>
      <c r="D11" s="5" t="s">
        <v>7</v>
      </c>
      <c r="E11" s="8">
        <v>298.95629880000001</v>
      </c>
      <c r="F11" s="8">
        <v>279.5928955</v>
      </c>
      <c r="G11" s="8">
        <v>223.13781739999999</v>
      </c>
      <c r="H11" s="8">
        <v>142.8442383</v>
      </c>
    </row>
    <row r="12" spans="1:8" ht="35" thickBot="1" x14ac:dyDescent="0.25">
      <c r="A12" s="6"/>
      <c r="B12" s="7"/>
      <c r="C12" s="5"/>
      <c r="D12" s="5" t="s">
        <v>8</v>
      </c>
      <c r="E12" s="8">
        <v>322.27844240000002</v>
      </c>
      <c r="F12" s="8">
        <v>256.44287109999999</v>
      </c>
      <c r="G12" s="8">
        <v>200.07385249999999</v>
      </c>
      <c r="H12" s="8">
        <v>96.286010739999995</v>
      </c>
    </row>
    <row r="13" spans="1:8" ht="35" thickBot="1" x14ac:dyDescent="0.25">
      <c r="A13" s="6"/>
      <c r="B13" s="7"/>
      <c r="C13" s="5"/>
      <c r="D13" s="5" t="s">
        <v>9</v>
      </c>
      <c r="E13" s="8">
        <v>327.26989750000001</v>
      </c>
      <c r="F13" s="8">
        <v>235.35827639999999</v>
      </c>
      <c r="G13" s="8">
        <v>175.2026367</v>
      </c>
      <c r="H13" s="8">
        <v>111.7767334</v>
      </c>
    </row>
    <row r="16" spans="1:8" ht="16" thickBot="1" x14ac:dyDescent="0.25"/>
    <row r="17" spans="1:8" ht="52" thickBot="1" x14ac:dyDescent="0.25">
      <c r="A17" s="15" t="s">
        <v>0</v>
      </c>
      <c r="B17" s="15" t="s">
        <v>1</v>
      </c>
      <c r="C17" s="1" t="s">
        <v>2</v>
      </c>
      <c r="D17" s="2" t="s">
        <v>3</v>
      </c>
      <c r="E17" s="17" t="s">
        <v>4</v>
      </c>
      <c r="F17" s="18"/>
      <c r="G17" s="18"/>
      <c r="H17" s="19"/>
    </row>
    <row r="18" spans="1:8" ht="17" thickBot="1" x14ac:dyDescent="0.25">
      <c r="A18" s="16"/>
      <c r="B18" s="16"/>
      <c r="C18" s="4"/>
      <c r="D18" s="5"/>
      <c r="E18" s="5">
        <v>1</v>
      </c>
      <c r="F18" s="5">
        <v>2</v>
      </c>
      <c r="G18" s="5">
        <v>3</v>
      </c>
      <c r="H18" s="5">
        <v>4</v>
      </c>
    </row>
    <row r="19" spans="1:8" ht="18" thickBot="1" x14ac:dyDescent="0.25">
      <c r="A19" s="6">
        <v>1</v>
      </c>
      <c r="B19" s="7" t="s">
        <v>10</v>
      </c>
      <c r="C19" s="5">
        <v>2000</v>
      </c>
      <c r="D19" s="5" t="s">
        <v>6</v>
      </c>
      <c r="E19" s="8">
        <v>246.5460205</v>
      </c>
      <c r="F19" s="8">
        <v>184.41101069999999</v>
      </c>
      <c r="G19" s="8">
        <v>65.906982420000006</v>
      </c>
      <c r="H19" s="8">
        <v>59.366455080000001</v>
      </c>
    </row>
    <row r="20" spans="1:8" ht="35" thickBot="1" x14ac:dyDescent="0.25">
      <c r="A20" s="6"/>
      <c r="B20" s="7"/>
      <c r="C20" s="5"/>
      <c r="D20" s="5" t="s">
        <v>7</v>
      </c>
      <c r="E20" s="8">
        <v>259.71313479999998</v>
      </c>
      <c r="F20" s="8">
        <v>225.2032471</v>
      </c>
      <c r="G20" s="8">
        <v>182.25952150000001</v>
      </c>
      <c r="H20" s="8">
        <v>131.6564941</v>
      </c>
    </row>
    <row r="21" spans="1:8" ht="35" thickBot="1" x14ac:dyDescent="0.25">
      <c r="A21" s="6"/>
      <c r="B21" s="7"/>
      <c r="C21" s="5"/>
      <c r="D21" s="5" t="s">
        <v>8</v>
      </c>
      <c r="E21" s="8">
        <v>315.65185550000001</v>
      </c>
      <c r="F21" s="8">
        <v>235.35827639999999</v>
      </c>
      <c r="G21" s="8">
        <v>184.92736819999999</v>
      </c>
      <c r="H21" s="8">
        <v>90.864257809999998</v>
      </c>
    </row>
    <row r="22" spans="1:8" ht="35" thickBot="1" x14ac:dyDescent="0.25">
      <c r="A22" s="6"/>
      <c r="B22" s="7"/>
      <c r="C22" s="5"/>
      <c r="D22" s="5" t="s">
        <v>9</v>
      </c>
      <c r="E22" s="8">
        <v>317.11486819999999</v>
      </c>
      <c r="F22" s="8">
        <v>171.58813480000001</v>
      </c>
      <c r="G22" s="8">
        <v>126.0626221</v>
      </c>
      <c r="H22" s="8">
        <v>76.148071290000004</v>
      </c>
    </row>
    <row r="24" spans="1:8" ht="16" thickBot="1" x14ac:dyDescent="0.25"/>
    <row r="25" spans="1:8" ht="52" thickBot="1" x14ac:dyDescent="0.25">
      <c r="A25" s="15" t="s">
        <v>0</v>
      </c>
      <c r="B25" s="15" t="s">
        <v>1</v>
      </c>
      <c r="C25" s="1" t="s">
        <v>2</v>
      </c>
      <c r="D25" s="2" t="s">
        <v>3</v>
      </c>
      <c r="E25" s="17" t="s">
        <v>4</v>
      </c>
      <c r="F25" s="18"/>
      <c r="G25" s="18"/>
      <c r="H25" s="19"/>
    </row>
    <row r="26" spans="1:8" ht="17" thickBot="1" x14ac:dyDescent="0.25">
      <c r="A26" s="16"/>
      <c r="B26" s="16"/>
      <c r="C26" s="4"/>
      <c r="D26" s="5"/>
      <c r="E26" s="5">
        <v>1</v>
      </c>
      <c r="F26" s="5">
        <v>2</v>
      </c>
      <c r="G26" s="5">
        <v>3</v>
      </c>
      <c r="H26" s="5">
        <v>4</v>
      </c>
    </row>
    <row r="27" spans="1:8" ht="18" thickBot="1" x14ac:dyDescent="0.25">
      <c r="A27" s="6">
        <v>1</v>
      </c>
      <c r="B27" s="7" t="s">
        <v>10</v>
      </c>
      <c r="C27" s="5">
        <v>3000</v>
      </c>
      <c r="D27" s="5" t="s">
        <v>6</v>
      </c>
      <c r="E27" s="8">
        <v>343.19091800000001</v>
      </c>
      <c r="F27" s="8">
        <v>330.54016109999998</v>
      </c>
      <c r="G27" s="8">
        <v>110.48583979999999</v>
      </c>
      <c r="H27" s="8">
        <v>98.523559570000003</v>
      </c>
    </row>
    <row r="28" spans="1:8" ht="35" thickBot="1" x14ac:dyDescent="0.25">
      <c r="A28" s="6"/>
      <c r="B28" s="7"/>
      <c r="C28" s="5"/>
      <c r="D28" s="5" t="s">
        <v>7</v>
      </c>
      <c r="E28" s="8">
        <v>303.5174561</v>
      </c>
      <c r="F28" s="8">
        <v>270.72875979999998</v>
      </c>
      <c r="G28" s="8">
        <v>215.65063480000001</v>
      </c>
      <c r="H28" s="8">
        <v>143.96301270000001</v>
      </c>
    </row>
    <row r="29" spans="1:8" ht="35" thickBot="1" x14ac:dyDescent="0.25">
      <c r="A29" s="6"/>
      <c r="B29" s="7"/>
      <c r="C29" s="5"/>
      <c r="D29" s="5" t="s">
        <v>8</v>
      </c>
      <c r="E29" s="8">
        <v>327.35595699999999</v>
      </c>
      <c r="F29" s="8">
        <v>255.23803710000001</v>
      </c>
      <c r="G29" s="8">
        <v>202.5695801</v>
      </c>
      <c r="H29" s="8">
        <v>101.7077637</v>
      </c>
    </row>
    <row r="30" spans="1:8" ht="35" thickBot="1" x14ac:dyDescent="0.25">
      <c r="A30" s="6"/>
      <c r="B30" s="7"/>
      <c r="C30" s="5"/>
      <c r="D30" s="5" t="s">
        <v>9</v>
      </c>
      <c r="E30" s="8">
        <v>316.42639159999999</v>
      </c>
      <c r="F30" s="8">
        <v>265.39306640000001</v>
      </c>
      <c r="G30" s="8">
        <v>199.64355470000001</v>
      </c>
      <c r="H30" s="8">
        <v>120.5548096</v>
      </c>
    </row>
    <row r="34" spans="1:8" ht="16" thickBot="1" x14ac:dyDescent="0.25"/>
    <row r="35" spans="1:8" ht="52" thickBot="1" x14ac:dyDescent="0.25">
      <c r="A35" s="15" t="s">
        <v>0</v>
      </c>
      <c r="B35" s="15" t="s">
        <v>1</v>
      </c>
      <c r="C35" s="1" t="s">
        <v>2</v>
      </c>
      <c r="D35" s="2" t="s">
        <v>3</v>
      </c>
      <c r="E35" s="17" t="s">
        <v>4</v>
      </c>
      <c r="F35" s="18"/>
      <c r="G35" s="18"/>
      <c r="H35" s="19"/>
    </row>
    <row r="36" spans="1:8" ht="17" thickBot="1" x14ac:dyDescent="0.25">
      <c r="A36" s="16"/>
      <c r="B36" s="16"/>
      <c r="C36" s="4"/>
      <c r="D36" s="5"/>
      <c r="E36" s="5">
        <v>1</v>
      </c>
      <c r="F36" s="5">
        <v>2</v>
      </c>
      <c r="G36" s="5">
        <v>3</v>
      </c>
      <c r="H36" s="5">
        <v>4</v>
      </c>
    </row>
    <row r="37" spans="1:8" ht="18" thickBot="1" x14ac:dyDescent="0.25">
      <c r="A37" s="6">
        <v>1</v>
      </c>
      <c r="B37" s="7" t="s">
        <v>11</v>
      </c>
      <c r="C37" s="5">
        <v>2000</v>
      </c>
      <c r="D37" s="5" t="s">
        <v>6</v>
      </c>
      <c r="E37" s="8">
        <v>245.25512699999999</v>
      </c>
      <c r="F37" s="8">
        <v>177.78442380000001</v>
      </c>
      <c r="G37" s="8">
        <v>60.485229490000002</v>
      </c>
      <c r="H37" s="8">
        <v>54.633178710000003</v>
      </c>
    </row>
    <row r="38" spans="1:8" ht="35" thickBot="1" x14ac:dyDescent="0.25">
      <c r="A38" s="6"/>
      <c r="B38" s="7"/>
      <c r="C38" s="5"/>
      <c r="D38" s="5" t="s">
        <v>7</v>
      </c>
      <c r="E38" s="8">
        <v>247.4926758</v>
      </c>
      <c r="F38" s="8">
        <v>167.11303710000001</v>
      </c>
      <c r="G38" s="8">
        <v>143.70483400000001</v>
      </c>
      <c r="H38" s="8">
        <v>97.060546880000004</v>
      </c>
    </row>
    <row r="39" spans="1:8" ht="35" thickBot="1" x14ac:dyDescent="0.25">
      <c r="A39" s="6"/>
      <c r="B39" s="7"/>
      <c r="C39" s="5"/>
      <c r="D39" s="5" t="s">
        <v>8</v>
      </c>
      <c r="E39" s="8">
        <v>289.14550780000002</v>
      </c>
      <c r="F39" s="8">
        <v>179.84985349999999</v>
      </c>
      <c r="G39" s="8">
        <v>133.98010249999999</v>
      </c>
      <c r="H39" s="8">
        <v>65.476684570000003</v>
      </c>
    </row>
    <row r="40" spans="1:8" ht="35" thickBot="1" x14ac:dyDescent="0.25">
      <c r="A40" s="6"/>
      <c r="B40" s="7"/>
      <c r="C40" s="5"/>
      <c r="D40" s="5" t="s">
        <v>9</v>
      </c>
      <c r="E40" s="8">
        <v>302.2265625</v>
      </c>
      <c r="F40" s="8">
        <v>211.95007319999999</v>
      </c>
      <c r="G40" s="8">
        <v>154.54833980000001</v>
      </c>
      <c r="H40" s="8">
        <v>94.56481934</v>
      </c>
    </row>
    <row r="43" spans="1:8" ht="16" thickBot="1" x14ac:dyDescent="0.25"/>
    <row r="44" spans="1:8" ht="52" thickBot="1" x14ac:dyDescent="0.25">
      <c r="A44" s="15" t="s">
        <v>0</v>
      </c>
      <c r="B44" s="15" t="s">
        <v>1</v>
      </c>
      <c r="C44" s="1" t="s">
        <v>2</v>
      </c>
      <c r="D44" s="2" t="s">
        <v>3</v>
      </c>
      <c r="E44" s="17" t="s">
        <v>4</v>
      </c>
      <c r="F44" s="18"/>
      <c r="G44" s="18"/>
      <c r="H44" s="19"/>
    </row>
    <row r="45" spans="1:8" ht="17" thickBot="1" x14ac:dyDescent="0.25">
      <c r="A45" s="16"/>
      <c r="B45" s="16"/>
      <c r="C45" s="4"/>
      <c r="D45" s="5"/>
      <c r="E45" s="5">
        <v>1</v>
      </c>
      <c r="F45" s="5">
        <v>2</v>
      </c>
      <c r="G45" s="5">
        <v>3</v>
      </c>
      <c r="H45" s="5">
        <v>4</v>
      </c>
    </row>
    <row r="46" spans="1:8" ht="18" thickBot="1" x14ac:dyDescent="0.25">
      <c r="A46" s="6">
        <v>1</v>
      </c>
      <c r="B46" s="7" t="s">
        <v>11</v>
      </c>
      <c r="C46" s="5">
        <v>3000</v>
      </c>
      <c r="D46" s="5" t="s">
        <v>6</v>
      </c>
      <c r="E46" s="8">
        <v>347.23571779999997</v>
      </c>
      <c r="F46" s="8">
        <v>301.79626459999997</v>
      </c>
      <c r="G46" s="8">
        <v>75.545654299999995</v>
      </c>
      <c r="H46" s="8">
        <v>67.800292970000001</v>
      </c>
    </row>
    <row r="47" spans="1:8" ht="35" thickBot="1" x14ac:dyDescent="0.25">
      <c r="A47" s="6"/>
      <c r="B47" s="7"/>
      <c r="C47" s="5"/>
      <c r="D47" s="5" t="s">
        <v>7</v>
      </c>
      <c r="E47" s="8">
        <v>311.52099609999999</v>
      </c>
      <c r="F47" s="8">
        <v>279.93713380000003</v>
      </c>
      <c r="G47" s="8">
        <v>221.93298340000001</v>
      </c>
      <c r="H47" s="8">
        <v>141.72546389999999</v>
      </c>
    </row>
    <row r="48" spans="1:8" ht="35" thickBot="1" x14ac:dyDescent="0.25">
      <c r="A48" s="6"/>
      <c r="B48" s="7"/>
      <c r="C48" s="5"/>
      <c r="D48" s="5" t="s">
        <v>8</v>
      </c>
      <c r="E48" s="8">
        <v>320.98754880000001</v>
      </c>
      <c r="F48" s="8">
        <v>258.1640625</v>
      </c>
      <c r="G48" s="8">
        <v>199.47143550000001</v>
      </c>
      <c r="H48" s="8">
        <v>95.081176760000005</v>
      </c>
    </row>
    <row r="49" spans="1:8" ht="35" thickBot="1" x14ac:dyDescent="0.25">
      <c r="A49" s="6"/>
      <c r="B49" s="7"/>
      <c r="C49" s="5"/>
      <c r="D49" s="5" t="s">
        <v>9</v>
      </c>
      <c r="E49" s="8">
        <v>323.99963380000003</v>
      </c>
      <c r="F49" s="8">
        <v>242.5872803</v>
      </c>
      <c r="G49" s="8">
        <v>180.1080322</v>
      </c>
      <c r="H49" s="8">
        <v>110.48583979999999</v>
      </c>
    </row>
    <row r="51" spans="1:8" ht="16" thickBot="1" x14ac:dyDescent="0.25"/>
    <row r="52" spans="1:8" ht="52" thickBot="1" x14ac:dyDescent="0.25">
      <c r="A52" s="15" t="s">
        <v>0</v>
      </c>
      <c r="B52" s="15" t="s">
        <v>1</v>
      </c>
      <c r="C52" s="1" t="s">
        <v>2</v>
      </c>
      <c r="D52" s="2" t="s">
        <v>3</v>
      </c>
      <c r="E52" s="17" t="s">
        <v>4</v>
      </c>
      <c r="F52" s="18"/>
      <c r="G52" s="18"/>
      <c r="H52" s="19"/>
    </row>
    <row r="53" spans="1:8" ht="17" thickBot="1" x14ac:dyDescent="0.25">
      <c r="A53" s="16"/>
      <c r="B53" s="16"/>
      <c r="C53" s="4"/>
      <c r="D53" s="5"/>
      <c r="E53" s="5">
        <v>1</v>
      </c>
      <c r="F53" s="5">
        <v>2</v>
      </c>
      <c r="G53" s="5">
        <v>3</v>
      </c>
      <c r="H53" s="5">
        <v>4</v>
      </c>
    </row>
    <row r="54" spans="1:8" ht="35" thickBot="1" x14ac:dyDescent="0.25">
      <c r="A54" s="6">
        <v>1</v>
      </c>
      <c r="B54" s="7" t="s">
        <v>12</v>
      </c>
      <c r="C54" s="5">
        <v>2000</v>
      </c>
      <c r="D54" s="5" t="s">
        <v>6</v>
      </c>
      <c r="E54" s="8">
        <v>353.69018549999998</v>
      </c>
      <c r="F54" s="8">
        <v>206.52832029999999</v>
      </c>
      <c r="G54" s="8">
        <v>76.492309570000003</v>
      </c>
      <c r="H54" s="8">
        <v>65.390625</v>
      </c>
    </row>
    <row r="55" spans="1:8" ht="35" thickBot="1" x14ac:dyDescent="0.25">
      <c r="A55" s="6"/>
      <c r="B55" s="7"/>
      <c r="C55" s="5"/>
      <c r="D55" s="5" t="s">
        <v>7</v>
      </c>
      <c r="E55" s="8">
        <v>288.71521000000001</v>
      </c>
      <c r="F55" s="8">
        <v>173.30932619999999</v>
      </c>
      <c r="G55" s="8">
        <v>134.15222170000001</v>
      </c>
      <c r="H55" s="8">
        <v>80.451049800000007</v>
      </c>
    </row>
    <row r="56" spans="1:8" ht="35" thickBot="1" x14ac:dyDescent="0.25">
      <c r="A56" s="6"/>
      <c r="B56" s="7"/>
      <c r="C56" s="5"/>
      <c r="D56" s="5" t="s">
        <v>8</v>
      </c>
      <c r="E56" s="8">
        <v>277.52746580000002</v>
      </c>
      <c r="F56" s="8">
        <v>220.64208980000001</v>
      </c>
      <c r="G56" s="8">
        <v>170.0390625</v>
      </c>
      <c r="H56" s="8">
        <v>80.537109380000004</v>
      </c>
    </row>
    <row r="57" spans="1:8" ht="35" thickBot="1" x14ac:dyDescent="0.25">
      <c r="A57" s="6"/>
      <c r="B57" s="7"/>
      <c r="C57" s="5"/>
      <c r="D57" s="5" t="s">
        <v>9</v>
      </c>
      <c r="E57" s="8">
        <v>304.46411130000001</v>
      </c>
      <c r="F57" s="8">
        <v>196.80358889999999</v>
      </c>
      <c r="G57" s="8">
        <v>142.4139404</v>
      </c>
      <c r="H57" s="8">
        <v>84.323730470000001</v>
      </c>
    </row>
    <row r="59" spans="1:8" ht="16" thickBot="1" x14ac:dyDescent="0.25"/>
    <row r="60" spans="1:8" ht="52" thickBot="1" x14ac:dyDescent="0.25">
      <c r="A60" s="15" t="s">
        <v>0</v>
      </c>
      <c r="B60" s="15" t="s">
        <v>1</v>
      </c>
      <c r="C60" s="1" t="s">
        <v>2</v>
      </c>
      <c r="D60" s="2" t="s">
        <v>3</v>
      </c>
      <c r="E60" s="17" t="s">
        <v>4</v>
      </c>
      <c r="F60" s="18"/>
      <c r="G60" s="18"/>
      <c r="H60" s="19"/>
    </row>
    <row r="61" spans="1:8" ht="17" thickBot="1" x14ac:dyDescent="0.25">
      <c r="A61" s="16"/>
      <c r="B61" s="16"/>
      <c r="C61" s="4"/>
      <c r="D61" s="5"/>
      <c r="E61" s="5">
        <v>1</v>
      </c>
      <c r="F61" s="5">
        <v>2</v>
      </c>
      <c r="G61" s="5">
        <v>3</v>
      </c>
      <c r="H61" s="5">
        <v>4</v>
      </c>
    </row>
    <row r="62" spans="1:8" ht="35" thickBot="1" x14ac:dyDescent="0.25">
      <c r="A62" s="6">
        <v>1</v>
      </c>
      <c r="B62" s="7" t="s">
        <v>12</v>
      </c>
      <c r="C62" s="5">
        <v>3000</v>
      </c>
      <c r="D62" s="5" t="s">
        <v>6</v>
      </c>
      <c r="E62" s="8">
        <v>374.86083980000001</v>
      </c>
      <c r="F62" s="8">
        <v>282.77709959999999</v>
      </c>
      <c r="G62" s="8">
        <v>83.463134769999996</v>
      </c>
      <c r="H62" s="8">
        <v>71.759033200000005</v>
      </c>
    </row>
    <row r="63" spans="1:8" ht="35" thickBot="1" x14ac:dyDescent="0.25">
      <c r="A63" s="6"/>
      <c r="B63" s="7"/>
      <c r="C63" s="5"/>
      <c r="D63" s="5" t="s">
        <v>7</v>
      </c>
      <c r="E63" s="8">
        <v>269.6960449</v>
      </c>
      <c r="F63" s="8">
        <v>270.4705811</v>
      </c>
      <c r="G63" s="8">
        <v>214.2736816</v>
      </c>
      <c r="H63" s="8">
        <v>138.79943850000001</v>
      </c>
    </row>
    <row r="64" spans="1:8" ht="35" thickBot="1" x14ac:dyDescent="0.25">
      <c r="A64" s="6"/>
      <c r="B64" s="7"/>
      <c r="C64" s="5"/>
      <c r="D64" s="5" t="s">
        <v>8</v>
      </c>
      <c r="E64" s="8">
        <v>311.69311520000002</v>
      </c>
      <c r="F64" s="8">
        <v>265.13488769999998</v>
      </c>
      <c r="G64" s="8">
        <v>208.9379883</v>
      </c>
      <c r="H64" s="8">
        <v>100.24475099999999</v>
      </c>
    </row>
    <row r="65" spans="1:8" ht="35" thickBot="1" x14ac:dyDescent="0.25">
      <c r="A65" s="6"/>
      <c r="B65" s="7"/>
      <c r="C65" s="5"/>
      <c r="D65" s="5" t="s">
        <v>9</v>
      </c>
      <c r="E65" s="8">
        <v>323.7414551</v>
      </c>
      <c r="F65" s="8">
        <v>230.9692383</v>
      </c>
      <c r="G65" s="8">
        <v>176.0632324</v>
      </c>
      <c r="H65" s="8">
        <v>107.1295166</v>
      </c>
    </row>
  </sheetData>
  <mergeCells count="24">
    <mergeCell ref="A52:A53"/>
    <mergeCell ref="B52:B53"/>
    <mergeCell ref="E52:H52"/>
    <mergeCell ref="A60:A61"/>
    <mergeCell ref="B60:B61"/>
    <mergeCell ref="E60:H60"/>
    <mergeCell ref="A35:A36"/>
    <mergeCell ref="B35:B36"/>
    <mergeCell ref="E35:H35"/>
    <mergeCell ref="A44:A45"/>
    <mergeCell ref="B44:B45"/>
    <mergeCell ref="E44:H44"/>
    <mergeCell ref="A17:A18"/>
    <mergeCell ref="B17:B18"/>
    <mergeCell ref="E17:H17"/>
    <mergeCell ref="A25:A26"/>
    <mergeCell ref="B25:B26"/>
    <mergeCell ref="E25:H25"/>
    <mergeCell ref="A1:A2"/>
    <mergeCell ref="B1:B2"/>
    <mergeCell ref="E1:H1"/>
    <mergeCell ref="A8:A9"/>
    <mergeCell ref="B8:B9"/>
    <mergeCell ref="E8:H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21790-444A-9D44-87D2-91A34CF942FB}">
  <dimension ref="A3:Q39"/>
  <sheetViews>
    <sheetView tabSelected="1" topLeftCell="A19" workbookViewId="0">
      <selection activeCell="D39" sqref="D39"/>
    </sheetView>
  </sheetViews>
  <sheetFormatPr baseColWidth="10" defaultRowHeight="15" x14ac:dyDescent="0.2"/>
  <cols>
    <col min="1" max="1" width="8.1640625" bestFit="1" customWidth="1"/>
    <col min="2" max="6" width="15.1640625" bestFit="1" customWidth="1"/>
    <col min="7" max="9" width="17.1640625" bestFit="1" customWidth="1"/>
    <col min="10" max="10" width="15.1640625" bestFit="1" customWidth="1"/>
    <col min="11" max="13" width="17.1640625" bestFit="1" customWidth="1"/>
    <col min="14" max="14" width="16.33203125" bestFit="1" customWidth="1"/>
    <col min="15" max="17" width="18.1640625" bestFit="1" customWidth="1"/>
  </cols>
  <sheetData>
    <row r="3" spans="1:17" x14ac:dyDescent="0.2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2" t="s">
        <v>24</v>
      </c>
      <c r="G3" s="12" t="s">
        <v>25</v>
      </c>
      <c r="H3" s="12" t="s">
        <v>26</v>
      </c>
      <c r="I3" s="12" t="s">
        <v>27</v>
      </c>
      <c r="J3" s="12" t="s">
        <v>34</v>
      </c>
      <c r="K3" s="12" t="s">
        <v>28</v>
      </c>
      <c r="L3" s="12" t="s">
        <v>29</v>
      </c>
      <c r="M3" s="12" t="s">
        <v>30</v>
      </c>
      <c r="N3" s="12" t="s">
        <v>31</v>
      </c>
      <c r="O3" s="12" t="s">
        <v>32</v>
      </c>
      <c r="P3" s="12" t="s">
        <v>33</v>
      </c>
      <c r="Q3" s="12" t="s">
        <v>33</v>
      </c>
    </row>
    <row r="4" spans="1:17" x14ac:dyDescent="0.2">
      <c r="A4" s="12">
        <v>2000</v>
      </c>
      <c r="B4" s="13">
        <v>330.97045900000001</v>
      </c>
      <c r="C4" s="13">
        <v>201.62292479999999</v>
      </c>
      <c r="D4" s="13">
        <v>284.15405270000002</v>
      </c>
      <c r="E4" s="13">
        <v>291.46911619999997</v>
      </c>
      <c r="F4" s="13">
        <v>246.546020499999</v>
      </c>
      <c r="G4" s="13">
        <v>259.71313479999901</v>
      </c>
      <c r="H4" s="13">
        <v>315.65185550000001</v>
      </c>
      <c r="I4" s="13">
        <v>317.11486819999902</v>
      </c>
      <c r="J4" s="13">
        <v>245.25512699999899</v>
      </c>
      <c r="K4" s="13">
        <v>247.4926758</v>
      </c>
      <c r="L4" s="13">
        <v>289.14550780000002</v>
      </c>
      <c r="M4" s="13">
        <v>302.2265625</v>
      </c>
      <c r="N4" s="13">
        <v>353.69018549999902</v>
      </c>
      <c r="O4" s="13">
        <v>288.71521000000001</v>
      </c>
      <c r="P4" s="13">
        <v>277.52746580000002</v>
      </c>
      <c r="Q4" s="13">
        <v>304.46411130000001</v>
      </c>
    </row>
    <row r="5" spans="1:17" x14ac:dyDescent="0.2">
      <c r="A5" s="12">
        <v>2000</v>
      </c>
      <c r="B5" s="13">
        <v>202.8277588</v>
      </c>
      <c r="C5" s="13">
        <v>200.84838869999999</v>
      </c>
      <c r="D5" s="13">
        <v>196.80358889999999</v>
      </c>
      <c r="E5" s="13">
        <v>164.1870117</v>
      </c>
      <c r="F5" s="13">
        <v>184.411010699999</v>
      </c>
      <c r="G5" s="13">
        <v>225.203247099999</v>
      </c>
      <c r="H5" s="13">
        <v>235.358276399999</v>
      </c>
      <c r="I5" s="13">
        <v>171.58813480000001</v>
      </c>
      <c r="J5" s="13">
        <v>177.78442380000001</v>
      </c>
      <c r="K5" s="13">
        <v>167.11303710000001</v>
      </c>
      <c r="L5" s="13">
        <v>179.849853499999</v>
      </c>
      <c r="M5" s="13">
        <v>211.950073199999</v>
      </c>
      <c r="N5" s="13">
        <v>206.528320299999</v>
      </c>
      <c r="O5" s="13">
        <v>173.30932619999899</v>
      </c>
      <c r="P5" s="13">
        <v>220.64208980000001</v>
      </c>
      <c r="Q5" s="13">
        <v>196.803588899999</v>
      </c>
    </row>
    <row r="6" spans="1:17" x14ac:dyDescent="0.2">
      <c r="A6" s="12">
        <v>2000</v>
      </c>
      <c r="B6" s="13">
        <v>55.66589355</v>
      </c>
      <c r="C6" s="13">
        <v>152.8271484</v>
      </c>
      <c r="D6" s="13">
        <v>138.19702150000001</v>
      </c>
      <c r="E6" s="13">
        <v>119.1778564</v>
      </c>
      <c r="F6" s="13">
        <v>65.906982420000006</v>
      </c>
      <c r="G6" s="13">
        <v>182.25952150000001</v>
      </c>
      <c r="H6" s="13">
        <v>184.92736819999899</v>
      </c>
      <c r="I6" s="13">
        <v>126.062622099999</v>
      </c>
      <c r="J6" s="13">
        <v>60.485229490000002</v>
      </c>
      <c r="K6" s="13">
        <v>143.70483400000001</v>
      </c>
      <c r="L6" s="13">
        <v>133.98010249999899</v>
      </c>
      <c r="M6" s="13">
        <v>154.54833980000001</v>
      </c>
      <c r="N6" s="13">
        <v>76.492309570000003</v>
      </c>
      <c r="O6" s="13">
        <v>134.15222170000001</v>
      </c>
      <c r="P6" s="13">
        <v>170.0390625</v>
      </c>
      <c r="Q6" s="13">
        <v>142.4139404</v>
      </c>
    </row>
    <row r="7" spans="1:17" x14ac:dyDescent="0.2">
      <c r="A7" s="12">
        <v>2000</v>
      </c>
      <c r="B7" s="13">
        <v>51.535034179999997</v>
      </c>
      <c r="C7" s="13">
        <v>99.728393550000007</v>
      </c>
      <c r="D7" s="13">
        <v>66.251220700000005</v>
      </c>
      <c r="E7" s="13">
        <v>72.103271480000004</v>
      </c>
      <c r="F7" s="13">
        <v>59.366455080000001</v>
      </c>
      <c r="G7" s="13">
        <v>131.6564941</v>
      </c>
      <c r="H7" s="13">
        <v>90.864257809999899</v>
      </c>
      <c r="I7" s="13">
        <v>76.148071290000004</v>
      </c>
      <c r="J7" s="13">
        <v>54.633178710000003</v>
      </c>
      <c r="K7" s="13">
        <v>97.060546880000004</v>
      </c>
      <c r="L7" s="13">
        <v>65.476684570000003</v>
      </c>
      <c r="M7" s="13">
        <v>94.5648193399999</v>
      </c>
      <c r="N7" s="13">
        <v>65.390625</v>
      </c>
      <c r="O7" s="13">
        <v>80.451049800000007</v>
      </c>
      <c r="P7" s="13">
        <v>80.537109380000004</v>
      </c>
      <c r="Q7" s="13">
        <v>84.323730470000001</v>
      </c>
    </row>
    <row r="8" spans="1:17" x14ac:dyDescent="0.2">
      <c r="A8" s="12">
        <v>3000</v>
      </c>
      <c r="B8" s="13">
        <v>316.42639159999999</v>
      </c>
      <c r="C8" s="13">
        <v>298.95629880000001</v>
      </c>
      <c r="D8" s="13">
        <v>322.27844240000002</v>
      </c>
      <c r="E8" s="13">
        <v>327.26989750000001</v>
      </c>
      <c r="F8" s="13">
        <v>343.19091800000001</v>
      </c>
      <c r="G8" s="13">
        <v>303.5174561</v>
      </c>
      <c r="H8" s="13">
        <v>327.35595699999902</v>
      </c>
      <c r="I8" s="13">
        <v>316.42639159999902</v>
      </c>
      <c r="J8" s="13">
        <v>347.23571779999901</v>
      </c>
      <c r="K8" s="13">
        <v>311.52099609999902</v>
      </c>
      <c r="L8" s="13">
        <v>320.98754880000001</v>
      </c>
      <c r="M8" s="13">
        <v>323.99963380000003</v>
      </c>
      <c r="N8" s="13">
        <v>374.86083980000001</v>
      </c>
      <c r="O8" s="13">
        <v>269.6960449</v>
      </c>
      <c r="P8" s="13">
        <v>311.69311520000002</v>
      </c>
      <c r="Q8" s="13">
        <v>323.74145509999897</v>
      </c>
    </row>
    <row r="9" spans="1:17" x14ac:dyDescent="0.2">
      <c r="A9" s="12">
        <v>3000</v>
      </c>
      <c r="B9" s="13">
        <v>292.24365230000001</v>
      </c>
      <c r="C9" s="13">
        <v>279.5928955</v>
      </c>
      <c r="D9" s="13">
        <v>256.44287109999999</v>
      </c>
      <c r="E9" s="13">
        <v>235.35827639999999</v>
      </c>
      <c r="F9" s="13">
        <v>330.54016109999901</v>
      </c>
      <c r="G9" s="13">
        <v>270.72875979999901</v>
      </c>
      <c r="H9" s="13">
        <v>255.23803710000001</v>
      </c>
      <c r="I9" s="13">
        <v>265.39306640000001</v>
      </c>
      <c r="J9" s="13">
        <v>301.79626459999901</v>
      </c>
      <c r="K9" s="13">
        <v>279.93713380000003</v>
      </c>
      <c r="L9" s="13">
        <v>258.1640625</v>
      </c>
      <c r="M9" s="13">
        <v>242.5872803</v>
      </c>
      <c r="N9" s="13">
        <v>282.77709959999902</v>
      </c>
      <c r="O9" s="13">
        <v>270.4705811</v>
      </c>
      <c r="P9" s="13">
        <v>265.13488769999901</v>
      </c>
      <c r="Q9" s="13">
        <v>230.9692383</v>
      </c>
    </row>
    <row r="10" spans="1:17" x14ac:dyDescent="0.2">
      <c r="A10" s="12">
        <v>3000</v>
      </c>
      <c r="B10" s="13">
        <v>79.762573200000006</v>
      </c>
      <c r="C10" s="13">
        <v>223.13781739999999</v>
      </c>
      <c r="D10" s="13">
        <v>200.07385249999999</v>
      </c>
      <c r="E10" s="13">
        <v>175.2026367</v>
      </c>
      <c r="F10" s="13">
        <v>110.485839799999</v>
      </c>
      <c r="G10" s="13">
        <v>215.65063480000001</v>
      </c>
      <c r="H10" s="13">
        <v>202.569580099999</v>
      </c>
      <c r="I10" s="13">
        <v>199.64355470000001</v>
      </c>
      <c r="J10" s="13">
        <v>75.545654299999896</v>
      </c>
      <c r="K10" s="13">
        <v>221.93298340000001</v>
      </c>
      <c r="L10" s="13">
        <v>199.47143550000001</v>
      </c>
      <c r="M10" s="13">
        <v>180.108032199999</v>
      </c>
      <c r="N10" s="13">
        <v>83.463134769999897</v>
      </c>
      <c r="O10" s="13">
        <v>214.2736816</v>
      </c>
      <c r="P10" s="13">
        <v>208.9379883</v>
      </c>
      <c r="Q10" s="13">
        <v>176.0632324</v>
      </c>
    </row>
    <row r="11" spans="1:17" x14ac:dyDescent="0.2">
      <c r="A11" s="12">
        <v>3000</v>
      </c>
      <c r="B11" s="13">
        <v>70.209960940000002</v>
      </c>
      <c r="C11" s="13">
        <v>142.8442383</v>
      </c>
      <c r="D11" s="13">
        <v>96.286010739999895</v>
      </c>
      <c r="E11" s="13">
        <v>111.7767334</v>
      </c>
      <c r="F11" s="13">
        <v>98.523559570000003</v>
      </c>
      <c r="G11" s="13">
        <v>143.96301270000001</v>
      </c>
      <c r="H11" s="13">
        <v>101.7077637</v>
      </c>
      <c r="I11" s="13">
        <v>120.554809599999</v>
      </c>
      <c r="J11" s="13">
        <v>67.800292970000001</v>
      </c>
      <c r="K11" s="13">
        <v>141.725463899999</v>
      </c>
      <c r="L11" s="13">
        <v>95.081176760000005</v>
      </c>
      <c r="M11" s="13">
        <v>110.485839799999</v>
      </c>
      <c r="N11" s="13">
        <v>71.759033200000005</v>
      </c>
      <c r="O11" s="13">
        <v>138.79943850000001</v>
      </c>
      <c r="P11" s="13">
        <v>100.244750999999</v>
      </c>
      <c r="Q11" s="13">
        <v>107.1295166</v>
      </c>
    </row>
    <row r="21" spans="1:17" x14ac:dyDescent="0.2">
      <c r="B21" s="20" t="s">
        <v>35</v>
      </c>
      <c r="C21" s="20"/>
      <c r="D21" s="21" t="s">
        <v>36</v>
      </c>
      <c r="E21" s="21"/>
      <c r="F21" t="s">
        <v>37</v>
      </c>
    </row>
    <row r="22" spans="1:17" x14ac:dyDescent="0.2">
      <c r="B22">
        <f>SUM(N4+F4+J4)/3</f>
        <v>281.83044433333231</v>
      </c>
      <c r="D22">
        <f>SUM(F8+J8+N8)/3</f>
        <v>355.09582519999975</v>
      </c>
    </row>
    <row r="24" spans="1:17" x14ac:dyDescent="0.2">
      <c r="B24">
        <f>SUM((B4-B22)/B22)*100</f>
        <v>17.436020719091587</v>
      </c>
      <c r="D24">
        <f>SUM((D22-B8)/B8)*100</f>
        <v>12.22067268297976</v>
      </c>
    </row>
    <row r="26" spans="1:17" x14ac:dyDescent="0.2">
      <c r="B26" s="12" t="s">
        <v>20</v>
      </c>
      <c r="C26" s="12" t="s">
        <v>21</v>
      </c>
      <c r="D26" s="12" t="s">
        <v>22</v>
      </c>
      <c r="E26" s="12" t="s">
        <v>23</v>
      </c>
      <c r="F26" s="12" t="s">
        <v>24</v>
      </c>
      <c r="G26" s="12" t="s">
        <v>25</v>
      </c>
      <c r="H26" s="12" t="s">
        <v>26</v>
      </c>
      <c r="I26" s="12" t="s">
        <v>27</v>
      </c>
      <c r="J26" s="12" t="s">
        <v>34</v>
      </c>
      <c r="K26" s="12" t="s">
        <v>28</v>
      </c>
      <c r="L26" s="12" t="s">
        <v>29</v>
      </c>
      <c r="M26" s="12" t="s">
        <v>30</v>
      </c>
      <c r="N26" s="12" t="s">
        <v>31</v>
      </c>
      <c r="O26" s="12" t="s">
        <v>32</v>
      </c>
      <c r="P26" s="12" t="s">
        <v>33</v>
      </c>
      <c r="Q26" s="12" t="s">
        <v>33</v>
      </c>
    </row>
    <row r="27" spans="1:17" x14ac:dyDescent="0.2">
      <c r="A27" s="12">
        <v>2000</v>
      </c>
      <c r="B27">
        <f>SUM(B4:B7)/4</f>
        <v>160.24978638249999</v>
      </c>
      <c r="C27">
        <f>SUM(C4:C7)/4</f>
        <v>163.75671386249996</v>
      </c>
      <c r="D27">
        <f>SUM(D4:D7)/4</f>
        <v>171.35147094999999</v>
      </c>
      <c r="E27">
        <f>SUM(E4:E7)/4</f>
        <v>161.734313945</v>
      </c>
      <c r="F27">
        <f>SUM(F4:F7)/4</f>
        <v>139.05761717499951</v>
      </c>
      <c r="G27">
        <f>SUM(G4:G7)/4</f>
        <v>199.70809937499951</v>
      </c>
      <c r="H27">
        <f>SUM(H4:H7)/4</f>
        <v>206.70043947749949</v>
      </c>
      <c r="I27">
        <f>SUM(I4:I7)/4</f>
        <v>172.7284240974995</v>
      </c>
      <c r="J27">
        <f>SUM(J4:J7)/4</f>
        <v>134.53948974999975</v>
      </c>
      <c r="K27">
        <f>SUM(K4:K7)/4</f>
        <v>163.84277344499998</v>
      </c>
      <c r="L27">
        <f>SUM(L4:L7)/4</f>
        <v>167.1130370924995</v>
      </c>
      <c r="M27">
        <f>SUM(M4:M7)/4</f>
        <v>190.82244870999972</v>
      </c>
      <c r="N27">
        <f>SUM(N4:N7)/4</f>
        <v>175.52536009249948</v>
      </c>
      <c r="O27">
        <f>SUM(O4:O7)/4</f>
        <v>169.15695192499976</v>
      </c>
      <c r="P27">
        <f>SUM(P4:P7)/4</f>
        <v>187.18643186999998</v>
      </c>
      <c r="Q27">
        <f>SUM(Q4:Q7)/4</f>
        <v>182.00134276749975</v>
      </c>
    </row>
    <row r="28" spans="1:17" x14ac:dyDescent="0.2">
      <c r="A28" s="12">
        <v>3000</v>
      </c>
      <c r="B28">
        <f>SUM(B8:B11)/4</f>
        <v>189.66064451</v>
      </c>
      <c r="C28">
        <f>SUM(C8:C11)/4</f>
        <v>236.1328125</v>
      </c>
      <c r="D28">
        <f>SUM(D8:D11)/4</f>
        <v>218.77029418499995</v>
      </c>
      <c r="E28">
        <f>SUM(E8:E11)/4</f>
        <v>212.40188599999999</v>
      </c>
      <c r="F28">
        <f>SUM(F8:F11)/4</f>
        <v>220.68511961749951</v>
      </c>
      <c r="G28">
        <f>SUM(G8:G11)/4</f>
        <v>233.46496584999977</v>
      </c>
      <c r="H28">
        <f>SUM(H8:H11)/4</f>
        <v>221.71783447499951</v>
      </c>
      <c r="I28">
        <f>SUM(I8:I11)/4</f>
        <v>225.5044555749995</v>
      </c>
      <c r="J28">
        <f>SUM(J8:J11)/4</f>
        <v>198.09448241749948</v>
      </c>
      <c r="K28">
        <f>SUM(K8:K11)/4</f>
        <v>238.7791442999995</v>
      </c>
      <c r="L28">
        <f>SUM(L8:L11)/4</f>
        <v>218.42605588999999</v>
      </c>
      <c r="M28">
        <f>SUM(M8:M11)/4</f>
        <v>214.29519652499951</v>
      </c>
      <c r="N28">
        <f>SUM(N8:N11)/4</f>
        <v>203.21502684249973</v>
      </c>
      <c r="O28">
        <f>SUM(O8:O11)/4</f>
        <v>223.30993652500001</v>
      </c>
      <c r="P28">
        <f>SUM(P8:P11)/4</f>
        <v>221.50268554999954</v>
      </c>
      <c r="Q28">
        <f>SUM(Q8:Q11)/4</f>
        <v>209.47586059999975</v>
      </c>
    </row>
    <row r="32" spans="1:17" x14ac:dyDescent="0.2">
      <c r="A32" s="23">
        <v>2000</v>
      </c>
      <c r="B32" s="22" t="s">
        <v>41</v>
      </c>
      <c r="C32">
        <f>SUM(F27,J27,N27)/3</f>
        <v>149.70748900583291</v>
      </c>
      <c r="D32">
        <f>SUM((B27-C32)/B27)*100</f>
        <v>6.5786654788441865</v>
      </c>
      <c r="E32">
        <f>SUM(C27:E27)/3</f>
        <v>165.61416625249998</v>
      </c>
    </row>
    <row r="33" spans="1:6" x14ac:dyDescent="0.2">
      <c r="A33" s="23"/>
      <c r="B33" s="22">
        <v>40</v>
      </c>
      <c r="C33">
        <f>SUM(G27,K27,O27)/3</f>
        <v>177.56927491499974</v>
      </c>
      <c r="D33">
        <f>SUM((C33-C27)/C33)*100</f>
        <v>7.7786886605870755</v>
      </c>
      <c r="E33" s="23">
        <f>SUM(C33:C35)/3</f>
        <v>182.13999430666635</v>
      </c>
      <c r="F33">
        <f>SUM((E33-E32)/E33)*100</f>
        <v>9.0731462450482354</v>
      </c>
    </row>
    <row r="34" spans="1:6" x14ac:dyDescent="0.2">
      <c r="A34" s="23"/>
      <c r="B34" s="22">
        <v>50</v>
      </c>
      <c r="C34">
        <f>SUM(H27,L27,P27)/3</f>
        <v>186.99996947999966</v>
      </c>
      <c r="D34">
        <f>SUM((C34-D27)/C34)*100</f>
        <v>8.3681823978443681</v>
      </c>
      <c r="E34" s="23"/>
    </row>
    <row r="35" spans="1:6" x14ac:dyDescent="0.2">
      <c r="A35" s="23"/>
      <c r="B35" s="22">
        <v>60</v>
      </c>
      <c r="C35">
        <f>SUM(I27,M27,Q27)/3</f>
        <v>181.85073852499966</v>
      </c>
      <c r="D35">
        <f>SUM((C35-E27)/C35)*100</f>
        <v>11.062052726958919</v>
      </c>
      <c r="E35" s="23"/>
    </row>
    <row r="36" spans="1:6" x14ac:dyDescent="0.2">
      <c r="A36" s="23">
        <v>3000</v>
      </c>
      <c r="B36" s="22" t="s">
        <v>41</v>
      </c>
      <c r="C36">
        <f>SUM(F28,J28,N28)/3</f>
        <v>207.33154295916623</v>
      </c>
      <c r="D36">
        <f>SUM((C36-B28)/C36)*100</f>
        <v>8.5230149725198814</v>
      </c>
      <c r="E36">
        <f>SUM(C28:E28)/3</f>
        <v>222.43499756166662</v>
      </c>
    </row>
    <row r="37" spans="1:6" x14ac:dyDescent="0.2">
      <c r="A37" s="23"/>
      <c r="B37" s="22">
        <v>40</v>
      </c>
      <c r="C37">
        <f>SUM(G28,K28,O28)/3</f>
        <v>231.85134889166645</v>
      </c>
      <c r="D37">
        <f>SUM((C28-C37)/C28)*100</f>
        <v>1.813159112875748</v>
      </c>
      <c r="E37" s="23">
        <f>SUM(C37:C39)/3</f>
        <v>222.9417928099997</v>
      </c>
      <c r="F37">
        <f>SUM((E37-E36)/E37)*100</f>
        <v>0.22732177845406903</v>
      </c>
    </row>
    <row r="38" spans="1:6" x14ac:dyDescent="0.2">
      <c r="A38" s="23"/>
      <c r="B38" s="22">
        <v>50</v>
      </c>
      <c r="C38">
        <f>SUM(H28,L28,P28)/3</f>
        <v>220.54885863833303</v>
      </c>
      <c r="D38">
        <f>SUM((C38-E28)/C38)*100</f>
        <v>3.6939536611671384</v>
      </c>
      <c r="E38" s="23"/>
    </row>
    <row r="39" spans="1:6" x14ac:dyDescent="0.2">
      <c r="A39" s="23"/>
      <c r="B39" s="22">
        <v>60</v>
      </c>
      <c r="C39">
        <f>SUM(I28,M28,Q28)/3</f>
        <v>216.42517089999956</v>
      </c>
      <c r="D39">
        <f>SUM((C39-E28)/C39)*100</f>
        <v>1.8589727263556362</v>
      </c>
      <c r="E39" s="23"/>
    </row>
  </sheetData>
  <mergeCells count="6">
    <mergeCell ref="B21:C21"/>
    <mergeCell ref="D21:E21"/>
    <mergeCell ref="A32:A35"/>
    <mergeCell ref="A36:A39"/>
    <mergeCell ref="E33:E35"/>
    <mergeCell ref="E37:E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20D1-B7C3-C344-B202-2B414ED82A6F}">
  <dimension ref="A2:I30"/>
  <sheetViews>
    <sheetView workbookViewId="0">
      <selection activeCell="I17" sqref="I17"/>
    </sheetView>
  </sheetViews>
  <sheetFormatPr baseColWidth="10" defaultRowHeight="15" x14ac:dyDescent="0.2"/>
  <sheetData>
    <row r="2" spans="1:9" x14ac:dyDescent="0.2">
      <c r="B2" s="24" t="s">
        <v>19</v>
      </c>
      <c r="C2" s="14" t="s">
        <v>40</v>
      </c>
      <c r="D2" s="25" t="s">
        <v>10</v>
      </c>
      <c r="E2" s="25" t="s">
        <v>39</v>
      </c>
      <c r="F2" s="25" t="s">
        <v>12</v>
      </c>
      <c r="G2" s="25" t="s">
        <v>45</v>
      </c>
    </row>
    <row r="3" spans="1:9" x14ac:dyDescent="0.2">
      <c r="A3" s="26" t="s">
        <v>41</v>
      </c>
      <c r="B3">
        <v>2000</v>
      </c>
      <c r="C3">
        <v>73.599999999999895</v>
      </c>
      <c r="D3">
        <v>74.799999999999898</v>
      </c>
      <c r="E3">
        <v>71.7</v>
      </c>
      <c r="F3">
        <v>80.7</v>
      </c>
      <c r="G3">
        <f>SUM(D3,E3,F3)/3</f>
        <v>75.733333333333292</v>
      </c>
    </row>
    <row r="4" spans="1:9" x14ac:dyDescent="0.2">
      <c r="A4" s="26"/>
      <c r="B4">
        <v>3000</v>
      </c>
      <c r="C4">
        <v>75.799999999999898</v>
      </c>
      <c r="D4">
        <v>77.400000000000006</v>
      </c>
      <c r="E4">
        <v>78.799999999999898</v>
      </c>
      <c r="F4">
        <v>82.7</v>
      </c>
      <c r="G4">
        <f>SUM(F4,E4,D4)/3</f>
        <v>79.633333333333297</v>
      </c>
    </row>
    <row r="5" spans="1:9" x14ac:dyDescent="0.2">
      <c r="B5" t="s">
        <v>38</v>
      </c>
      <c r="C5" t="s">
        <v>38</v>
      </c>
      <c r="D5" t="s">
        <v>38</v>
      </c>
      <c r="E5" t="s">
        <v>38</v>
      </c>
      <c r="F5" t="s">
        <v>38</v>
      </c>
    </row>
    <row r="6" spans="1:9" x14ac:dyDescent="0.2">
      <c r="A6" s="26" t="s">
        <v>42</v>
      </c>
      <c r="B6">
        <v>2000</v>
      </c>
      <c r="C6">
        <v>84.599999999999895</v>
      </c>
      <c r="D6">
        <v>84.5</v>
      </c>
      <c r="E6">
        <v>82.099999999999895</v>
      </c>
      <c r="F6">
        <v>84</v>
      </c>
      <c r="G6">
        <f>SUM(D6,E6,F6)/3</f>
        <v>83.533333333333303</v>
      </c>
    </row>
    <row r="7" spans="1:9" x14ac:dyDescent="0.2">
      <c r="A7" s="26"/>
      <c r="B7">
        <v>3000</v>
      </c>
      <c r="C7">
        <v>88.2</v>
      </c>
      <c r="D7">
        <v>87.099999999999895</v>
      </c>
      <c r="E7">
        <v>89.2</v>
      </c>
      <c r="F7">
        <v>87.299999999999898</v>
      </c>
      <c r="G7">
        <f>SUM(F7,E7,D7)/3</f>
        <v>87.866666666666603</v>
      </c>
    </row>
    <row r="8" spans="1:9" x14ac:dyDescent="0.2">
      <c r="B8" t="s">
        <v>38</v>
      </c>
      <c r="C8" t="s">
        <v>38</v>
      </c>
      <c r="D8" t="s">
        <v>38</v>
      </c>
      <c r="E8" t="s">
        <v>38</v>
      </c>
      <c r="F8" t="s">
        <v>38</v>
      </c>
    </row>
    <row r="9" spans="1:9" x14ac:dyDescent="0.2">
      <c r="A9" s="26" t="s">
        <v>43</v>
      </c>
      <c r="B9">
        <v>2000</v>
      </c>
      <c r="C9">
        <v>83.2</v>
      </c>
      <c r="D9">
        <v>88.099999999999895</v>
      </c>
      <c r="E9">
        <v>84</v>
      </c>
      <c r="F9">
        <v>87.099999999999895</v>
      </c>
      <c r="G9">
        <f>SUM(D9,E9,F9)/3</f>
        <v>86.399999999999935</v>
      </c>
    </row>
    <row r="10" spans="1:9" x14ac:dyDescent="0.2">
      <c r="A10" s="26"/>
      <c r="B10">
        <v>3000</v>
      </c>
      <c r="C10">
        <v>86.599999999999895</v>
      </c>
      <c r="D10">
        <v>90</v>
      </c>
      <c r="E10">
        <v>85.9</v>
      </c>
      <c r="F10">
        <v>87.2</v>
      </c>
      <c r="G10">
        <f>SUM(F10,E10,D10)/3</f>
        <v>87.7</v>
      </c>
    </row>
    <row r="11" spans="1:9" x14ac:dyDescent="0.2">
      <c r="B11" t="s">
        <v>38</v>
      </c>
      <c r="C11" t="s">
        <v>38</v>
      </c>
      <c r="D11" t="s">
        <v>38</v>
      </c>
      <c r="E11" t="s">
        <v>38</v>
      </c>
      <c r="F11" t="s">
        <v>38</v>
      </c>
    </row>
    <row r="12" spans="1:9" x14ac:dyDescent="0.2">
      <c r="A12" s="26" t="s">
        <v>44</v>
      </c>
      <c r="B12">
        <v>2000</v>
      </c>
      <c r="C12">
        <v>85</v>
      </c>
      <c r="D12">
        <v>85.299999999999898</v>
      </c>
      <c r="E12">
        <v>86.299999999999898</v>
      </c>
      <c r="F12">
        <v>86.9</v>
      </c>
      <c r="G12">
        <f>SUM(D12,E12,F12)/3</f>
        <v>86.166666666666586</v>
      </c>
    </row>
    <row r="13" spans="1:9" x14ac:dyDescent="0.2">
      <c r="A13" s="26"/>
      <c r="B13">
        <v>3000</v>
      </c>
      <c r="C13">
        <v>89.099999999999895</v>
      </c>
      <c r="D13">
        <v>90.5</v>
      </c>
      <c r="E13">
        <v>89</v>
      </c>
      <c r="F13">
        <v>87.799999999999898</v>
      </c>
      <c r="G13">
        <f>SUM(F13,E13,D13)/3</f>
        <v>89.099999999999966</v>
      </c>
    </row>
    <row r="14" spans="1:9" x14ac:dyDescent="0.2">
      <c r="B14" t="s">
        <v>38</v>
      </c>
      <c r="C14" t="s">
        <v>38</v>
      </c>
      <c r="D14" t="s">
        <v>38</v>
      </c>
      <c r="E14" t="s">
        <v>38</v>
      </c>
      <c r="F14" t="s">
        <v>38</v>
      </c>
    </row>
    <row r="16" spans="1:9" x14ac:dyDescent="0.2">
      <c r="A16" s="27" t="s">
        <v>45</v>
      </c>
      <c r="B16">
        <v>2000</v>
      </c>
      <c r="C16">
        <f>SUM(C3,C6,C9,C12)/4</f>
        <v>81.599999999999952</v>
      </c>
      <c r="D16">
        <f>SUM(D3,D6,D9,D12)/4</f>
        <v>83.174999999999926</v>
      </c>
      <c r="E16">
        <f>SUM(E3,E6,E9,E12)/4</f>
        <v>81.024999999999949</v>
      </c>
      <c r="F16">
        <f>SUM(F3,F6,F9,F12)/4</f>
        <v>84.674999999999983</v>
      </c>
      <c r="G16">
        <f>SUM(G3,G6,G9,G12)/4</f>
        <v>82.958333333333272</v>
      </c>
      <c r="I16">
        <f>SUM((G16-C16)/G16)*100</f>
        <v>1.6373681567051583</v>
      </c>
    </row>
    <row r="17" spans="1:9" x14ac:dyDescent="0.2">
      <c r="B17">
        <v>3000</v>
      </c>
      <c r="C17">
        <f>SUM(C4,C7,C10,C13)/4</f>
        <v>84.924999999999926</v>
      </c>
      <c r="D17">
        <f>SUM(D4,D7,D10,D13)/4</f>
        <v>86.249999999999972</v>
      </c>
      <c r="E17">
        <f>SUM(E4,E7,E10,E13)/4</f>
        <v>85.724999999999966</v>
      </c>
      <c r="F17">
        <f>SUM(F4,F7,F10,F13)/4</f>
        <v>86.249999999999943</v>
      </c>
      <c r="G17">
        <f>SUM(G4,G7,G10,G13)/4</f>
        <v>86.07499999999996</v>
      </c>
      <c r="I17">
        <f>SUM((G17-C17)/G17)*100</f>
        <v>1.3360441475457852</v>
      </c>
    </row>
    <row r="22" spans="1:9" x14ac:dyDescent="0.2">
      <c r="A22" s="33"/>
      <c r="B22" s="30" t="s">
        <v>19</v>
      </c>
      <c r="C22" s="31" t="s">
        <v>40</v>
      </c>
      <c r="D22" s="32" t="s">
        <v>10</v>
      </c>
      <c r="E22" s="32" t="s">
        <v>39</v>
      </c>
      <c r="F22" s="32" t="s">
        <v>12</v>
      </c>
      <c r="G22" s="25" t="s">
        <v>45</v>
      </c>
    </row>
    <row r="23" spans="1:9" x14ac:dyDescent="0.2">
      <c r="A23" s="29" t="s">
        <v>41</v>
      </c>
      <c r="B23" s="28">
        <v>2000</v>
      </c>
      <c r="C23" s="28">
        <v>73.599999999999895</v>
      </c>
      <c r="D23" s="28">
        <v>74.799999999999898</v>
      </c>
      <c r="E23" s="28">
        <v>71.7</v>
      </c>
      <c r="F23" s="28">
        <v>80.7</v>
      </c>
    </row>
    <row r="24" spans="1:9" x14ac:dyDescent="0.2">
      <c r="A24" s="29"/>
      <c r="B24" s="28">
        <v>3000</v>
      </c>
      <c r="C24" s="28">
        <v>75.799999999999898</v>
      </c>
      <c r="D24" s="28">
        <v>77.400000000000006</v>
      </c>
      <c r="E24" s="28">
        <v>78.799999999999898</v>
      </c>
      <c r="F24" s="28">
        <v>82.7</v>
      </c>
    </row>
    <row r="25" spans="1:9" x14ac:dyDescent="0.2">
      <c r="A25" s="29" t="s">
        <v>42</v>
      </c>
      <c r="B25" s="28">
        <v>2000</v>
      </c>
      <c r="C25" s="28">
        <v>84.599999999999895</v>
      </c>
      <c r="D25" s="28">
        <v>84.5</v>
      </c>
      <c r="E25" s="28">
        <v>82.099999999999895</v>
      </c>
      <c r="F25" s="28">
        <v>84</v>
      </c>
    </row>
    <row r="26" spans="1:9" x14ac:dyDescent="0.2">
      <c r="A26" s="29"/>
      <c r="B26" s="28">
        <v>3000</v>
      </c>
      <c r="C26" s="28">
        <v>88.2</v>
      </c>
      <c r="D26" s="28">
        <v>87.099999999999895</v>
      </c>
      <c r="E26" s="28">
        <v>89.2</v>
      </c>
      <c r="F26" s="28">
        <v>87.299999999999898</v>
      </c>
    </row>
    <row r="27" spans="1:9" x14ac:dyDescent="0.2">
      <c r="A27" s="29" t="s">
        <v>43</v>
      </c>
      <c r="B27" s="28">
        <v>2000</v>
      </c>
      <c r="C27" s="28">
        <v>83.2</v>
      </c>
      <c r="D27" s="28">
        <v>88.099999999999895</v>
      </c>
      <c r="E27" s="28">
        <v>84</v>
      </c>
      <c r="F27" s="28">
        <v>87.099999999999895</v>
      </c>
    </row>
    <row r="28" spans="1:9" x14ac:dyDescent="0.2">
      <c r="A28" s="29"/>
      <c r="B28" s="28">
        <v>3000</v>
      </c>
      <c r="C28" s="28">
        <v>86.599999999999895</v>
      </c>
      <c r="D28" s="28">
        <v>90</v>
      </c>
      <c r="E28" s="28">
        <v>85.9</v>
      </c>
      <c r="F28" s="28">
        <v>87.2</v>
      </c>
    </row>
    <row r="29" spans="1:9" x14ac:dyDescent="0.2">
      <c r="A29" s="29" t="s">
        <v>44</v>
      </c>
      <c r="B29" s="28">
        <v>2000</v>
      </c>
      <c r="C29" s="28">
        <v>85</v>
      </c>
      <c r="D29" s="28">
        <v>85.299999999999898</v>
      </c>
      <c r="E29" s="28">
        <v>86.299999999999898</v>
      </c>
      <c r="F29" s="28">
        <v>86.9</v>
      </c>
    </row>
    <row r="30" spans="1:9" x14ac:dyDescent="0.2">
      <c r="A30" s="29"/>
      <c r="B30" s="28">
        <v>3000</v>
      </c>
      <c r="C30" s="28">
        <v>89.099999999999895</v>
      </c>
      <c r="D30" s="28">
        <v>90.5</v>
      </c>
      <c r="E30" s="28">
        <v>89</v>
      </c>
      <c r="F30" s="28">
        <v>87.799999999999898</v>
      </c>
    </row>
  </sheetData>
  <mergeCells count="8">
    <mergeCell ref="A27:A28"/>
    <mergeCell ref="A29:A30"/>
    <mergeCell ref="A3:A4"/>
    <mergeCell ref="A6:A7"/>
    <mergeCell ref="A9:A10"/>
    <mergeCell ref="A12:A13"/>
    <mergeCell ref="A23:A24"/>
    <mergeCell ref="A2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Sound knalpot</vt:lpstr>
      <vt:lpstr>SUHU EMISI GAS BUANG </vt:lpstr>
      <vt:lpstr>Lembar1</vt:lpstr>
      <vt:lpstr>Sound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Adhes Gamayel</dc:creator>
  <cp:lastModifiedBy>nufaiza1509@gmail.com</cp:lastModifiedBy>
  <dcterms:created xsi:type="dcterms:W3CDTF">2024-04-02T06:09:59Z</dcterms:created>
  <dcterms:modified xsi:type="dcterms:W3CDTF">2024-04-23T10:43:25Z</dcterms:modified>
</cp:coreProperties>
</file>